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6" yWindow="600" windowWidth="11232" windowHeight="5484" activeTab="3"/>
  </bookViews>
  <sheets>
    <sheet name="template for bar plot" sheetId="4" r:id="rId1"/>
    <sheet name="G1E-conservation" sheetId="1" r:id="rId2"/>
    <sheet name="G1E-TF" sheetId="2" r:id="rId3"/>
    <sheet name="C2C12" sheetId="3" r:id="rId4"/>
    <sheet name="K562" sheetId="5" r:id="rId5"/>
    <sheet name="HepG2" sheetId="6" r:id="rId6"/>
  </sheets>
  <calcPr calcId="145621"/>
</workbook>
</file>

<file path=xl/calcChain.xml><?xml version="1.0" encoding="utf-8"?>
<calcChain xmlns="http://schemas.openxmlformats.org/spreadsheetml/2006/main">
  <c r="C15" i="3" l="1"/>
  <c r="C14" i="3"/>
  <c r="C33" i="3"/>
  <c r="C32" i="3"/>
  <c r="N4" i="6" l="1"/>
  <c r="K8" i="6"/>
  <c r="K15" i="6" s="1"/>
  <c r="I8" i="6"/>
  <c r="I15" i="6" s="1"/>
  <c r="H8" i="6"/>
  <c r="F8" i="6"/>
  <c r="E8" i="6"/>
  <c r="E17" i="6" s="1"/>
  <c r="D8" i="6"/>
  <c r="D15" i="6" s="1"/>
  <c r="C8" i="6"/>
  <c r="K7" i="6"/>
  <c r="K14" i="6" s="1"/>
  <c r="K16" i="6" s="1"/>
  <c r="I7" i="6"/>
  <c r="I14" i="6" s="1"/>
  <c r="H7" i="6"/>
  <c r="F7" i="6"/>
  <c r="E7" i="6"/>
  <c r="E16" i="6" s="1"/>
  <c r="D7" i="6"/>
  <c r="D14" i="6" s="1"/>
  <c r="N5" i="6" s="1"/>
  <c r="C7" i="6"/>
  <c r="C15" i="5"/>
  <c r="E14" i="5"/>
  <c r="C14" i="5"/>
  <c r="D17" i="6" l="1"/>
  <c r="N8" i="6" s="1"/>
  <c r="N6" i="6"/>
  <c r="I16" i="6"/>
  <c r="K17" i="6"/>
  <c r="I17" i="6"/>
  <c r="D16" i="6"/>
  <c r="N7" i="6" s="1"/>
  <c r="K8" i="5"/>
  <c r="K15" i="5" s="1"/>
  <c r="K17" i="5" s="1"/>
  <c r="I8" i="5"/>
  <c r="I15" i="5" s="1"/>
  <c r="I17" i="5" s="1"/>
  <c r="H8" i="5"/>
  <c r="F8" i="5"/>
  <c r="E8" i="5"/>
  <c r="E15" i="5" s="1"/>
  <c r="E17" i="5" s="1"/>
  <c r="D8" i="5"/>
  <c r="D15" i="5" s="1"/>
  <c r="N6" i="5" s="1"/>
  <c r="C8" i="5"/>
  <c r="K7" i="5"/>
  <c r="K14" i="5" s="1"/>
  <c r="R5" i="5" s="1"/>
  <c r="I7" i="5"/>
  <c r="I14" i="5" s="1"/>
  <c r="H7" i="5"/>
  <c r="F7" i="5"/>
  <c r="E7" i="5"/>
  <c r="E16" i="5" s="1"/>
  <c r="D7" i="5"/>
  <c r="D14" i="5" s="1"/>
  <c r="N5" i="5" s="1"/>
  <c r="C7" i="5"/>
  <c r="I16" i="5" l="1"/>
  <c r="P5" i="5"/>
  <c r="P7" i="5" s="1"/>
  <c r="R7" i="5"/>
  <c r="K16" i="5"/>
  <c r="D17" i="5"/>
  <c r="N8" i="5" s="1"/>
  <c r="D16" i="5"/>
  <c r="N7" i="5" s="1"/>
  <c r="P6" i="5"/>
  <c r="P8" i="5" s="1"/>
  <c r="R6" i="5"/>
  <c r="R8" i="5" s="1"/>
  <c r="K26" i="3"/>
  <c r="K33" i="3" s="1"/>
  <c r="K25" i="3"/>
  <c r="K32" i="3" s="1"/>
  <c r="R23" i="3" s="1"/>
  <c r="R25" i="3" s="1"/>
  <c r="I26" i="3"/>
  <c r="I33" i="3" s="1"/>
  <c r="I25" i="3"/>
  <c r="H26" i="3"/>
  <c r="H25" i="3"/>
  <c r="F26" i="3"/>
  <c r="F25" i="3"/>
  <c r="E26" i="3"/>
  <c r="E33" i="3" s="1"/>
  <c r="E35" i="3" s="1"/>
  <c r="E25" i="3"/>
  <c r="E32" i="3" s="1"/>
  <c r="E34" i="3" s="1"/>
  <c r="D26" i="3"/>
  <c r="D33" i="3" s="1"/>
  <c r="N24" i="3" s="1"/>
  <c r="D25" i="3"/>
  <c r="D32" i="3" s="1"/>
  <c r="K8" i="3"/>
  <c r="K7" i="3"/>
  <c r="I8" i="3"/>
  <c r="I7" i="3"/>
  <c r="H8" i="3"/>
  <c r="H7" i="3"/>
  <c r="F8" i="3"/>
  <c r="F7" i="3"/>
  <c r="E8" i="3"/>
  <c r="E7" i="3"/>
  <c r="D8" i="3"/>
  <c r="D7" i="3"/>
  <c r="K51" i="3"/>
  <c r="K53" i="3" s="1"/>
  <c r="I51" i="3"/>
  <c r="I53" i="3" s="1"/>
  <c r="E51" i="3"/>
  <c r="E53" i="3" s="1"/>
  <c r="D51" i="3"/>
  <c r="D53" i="3" s="1"/>
  <c r="N44" i="3" s="1"/>
  <c r="K50" i="3"/>
  <c r="R41" i="3" s="1"/>
  <c r="R43" i="3" s="1"/>
  <c r="I50" i="3"/>
  <c r="I52" i="3" s="1"/>
  <c r="E50" i="3"/>
  <c r="E52" i="3" s="1"/>
  <c r="D50" i="3"/>
  <c r="N41" i="3" s="1"/>
  <c r="C44" i="3"/>
  <c r="C43" i="3"/>
  <c r="R42" i="3"/>
  <c r="R44" i="3" s="1"/>
  <c r="P42" i="3"/>
  <c r="P44" i="3" s="1"/>
  <c r="N42" i="3"/>
  <c r="C26" i="3"/>
  <c r="C25" i="3"/>
  <c r="N6" i="4"/>
  <c r="R5" i="4"/>
  <c r="R7" i="4" s="1"/>
  <c r="N7" i="4"/>
  <c r="C8" i="4"/>
  <c r="C7" i="4"/>
  <c r="R6" i="4"/>
  <c r="R8" i="4" s="1"/>
  <c r="P6" i="4"/>
  <c r="P8" i="4" s="1"/>
  <c r="I32" i="3" l="1"/>
  <c r="P23" i="3" s="1"/>
  <c r="P25" i="3" s="1"/>
  <c r="K35" i="3"/>
  <c r="R24" i="3"/>
  <c r="R26" i="3" s="1"/>
  <c r="I35" i="3"/>
  <c r="P24" i="3"/>
  <c r="P26" i="3" s="1"/>
  <c r="D34" i="3"/>
  <c r="N25" i="3" s="1"/>
  <c r="N23" i="3"/>
  <c r="D52" i="3"/>
  <c r="N43" i="3" s="1"/>
  <c r="P41" i="3"/>
  <c r="P43" i="3" s="1"/>
  <c r="K52" i="3"/>
  <c r="K34" i="3"/>
  <c r="D35" i="3"/>
  <c r="N26" i="3" s="1"/>
  <c r="N5" i="4"/>
  <c r="P5" i="4"/>
  <c r="P7" i="4" s="1"/>
  <c r="N8" i="4"/>
  <c r="E17" i="3"/>
  <c r="D15" i="3"/>
  <c r="D17" i="3" s="1"/>
  <c r="N8" i="3" s="1"/>
  <c r="I14" i="3"/>
  <c r="P5" i="3" s="1"/>
  <c r="P7" i="3" s="1"/>
  <c r="E16" i="3"/>
  <c r="K15" i="3"/>
  <c r="I15" i="3"/>
  <c r="C8" i="3"/>
  <c r="K14" i="3"/>
  <c r="D14" i="3"/>
  <c r="C7" i="3"/>
  <c r="I34" i="3" l="1"/>
  <c r="N6" i="3"/>
  <c r="K17" i="3"/>
  <c r="R6" i="3"/>
  <c r="R8" i="3" s="1"/>
  <c r="P6" i="3"/>
  <c r="P8" i="3" s="1"/>
  <c r="I17" i="3"/>
  <c r="R5" i="3"/>
  <c r="R7" i="3" s="1"/>
  <c r="K16" i="3"/>
  <c r="N5" i="3"/>
  <c r="D16" i="3"/>
  <c r="N7" i="3" s="1"/>
  <c r="I16" i="3"/>
  <c r="N8" i="1"/>
  <c r="N7" i="1"/>
  <c r="R6" i="1"/>
  <c r="P6" i="1"/>
  <c r="N6" i="1"/>
  <c r="R5" i="1"/>
  <c r="R7" i="1" s="1"/>
  <c r="P5" i="1"/>
  <c r="N5" i="1"/>
  <c r="R4" i="1"/>
  <c r="R8" i="1" s="1"/>
  <c r="P4" i="1"/>
  <c r="P8" i="1" s="1"/>
  <c r="N4" i="1"/>
  <c r="R6" i="2"/>
  <c r="R5" i="2"/>
  <c r="R4" i="2"/>
  <c r="P6" i="2"/>
  <c r="P5" i="2"/>
  <c r="P4" i="2"/>
  <c r="P8" i="2" s="1"/>
  <c r="N8" i="2"/>
  <c r="N6" i="2"/>
  <c r="N4" i="2"/>
  <c r="R8" i="2"/>
  <c r="R7" i="2"/>
  <c r="I13" i="2"/>
  <c r="K8" i="2"/>
  <c r="K15" i="2" s="1"/>
  <c r="K17" i="2" s="1"/>
  <c r="I8" i="2"/>
  <c r="I15" i="2" s="1"/>
  <c r="I17" i="2" s="1"/>
  <c r="H8" i="2"/>
  <c r="F8" i="2"/>
  <c r="E8" i="2"/>
  <c r="E15" i="2" s="1"/>
  <c r="E17" i="2" s="1"/>
  <c r="D8" i="2"/>
  <c r="D15" i="2" s="1"/>
  <c r="D17" i="2" s="1"/>
  <c r="C8" i="2"/>
  <c r="K7" i="2"/>
  <c r="K14" i="2" s="1"/>
  <c r="K16" i="2" s="1"/>
  <c r="I7" i="2"/>
  <c r="I14" i="2" s="1"/>
  <c r="I16" i="2" s="1"/>
  <c r="H7" i="2"/>
  <c r="F7" i="2"/>
  <c r="E7" i="2"/>
  <c r="E14" i="2" s="1"/>
  <c r="E16" i="2" s="1"/>
  <c r="D7" i="2"/>
  <c r="D14" i="2" s="1"/>
  <c r="D16" i="2" s="1"/>
  <c r="N7" i="2" s="1"/>
  <c r="C7" i="2"/>
  <c r="K15" i="1"/>
  <c r="K14" i="1"/>
  <c r="D15" i="1"/>
  <c r="D14" i="1"/>
  <c r="E15" i="1"/>
  <c r="E14" i="1"/>
  <c r="I15" i="1"/>
  <c r="I14" i="1"/>
  <c r="I13" i="1"/>
  <c r="P7" i="1" l="1"/>
  <c r="N5" i="2"/>
  <c r="P7" i="2"/>
  <c r="K16" i="1" l="1"/>
  <c r="I16" i="1"/>
  <c r="E16" i="1"/>
  <c r="D16" i="1"/>
  <c r="K17" i="1"/>
  <c r="I17" i="1"/>
  <c r="E17" i="1"/>
  <c r="D17" i="1"/>
  <c r="K7" i="1" l="1"/>
  <c r="I7" i="1"/>
  <c r="H7" i="1"/>
  <c r="F7" i="1"/>
  <c r="E7" i="1"/>
  <c r="D7" i="1"/>
  <c r="C7" i="1"/>
  <c r="K8" i="1"/>
  <c r="I8" i="1"/>
  <c r="H8" i="1"/>
  <c r="F8" i="1"/>
  <c r="E8" i="1"/>
  <c r="D8" i="1"/>
  <c r="C8" i="1"/>
</calcChain>
</file>

<file path=xl/sharedStrings.xml><?xml version="1.0" encoding="utf-8"?>
<sst xmlns="http://schemas.openxmlformats.org/spreadsheetml/2006/main" count="503" uniqueCount="20">
  <si>
    <t>H3K27ac</t>
  </si>
  <si>
    <t>DNAse</t>
  </si>
  <si>
    <t>+</t>
  </si>
  <si>
    <t>-</t>
  </si>
  <si>
    <t>Total</t>
  </si>
  <si>
    <t>Active</t>
  </si>
  <si>
    <t>Inactive</t>
  </si>
  <si>
    <t>extrapolation</t>
  </si>
  <si>
    <t>TF</t>
  </si>
  <si>
    <t>DNAse + H3K27ac + TF</t>
  </si>
  <si>
    <t>n/a</t>
  </si>
  <si>
    <t>observations</t>
  </si>
  <si>
    <t>G1E conservation</t>
  </si>
  <si>
    <t>G1E TF binding</t>
  </si>
  <si>
    <t xml:space="preserve"> </t>
  </si>
  <si>
    <t>C2C12 random MB or MC</t>
  </si>
  <si>
    <t>C2C12 MB</t>
  </si>
  <si>
    <t>C2C12 MC</t>
  </si>
  <si>
    <t>K562</t>
  </si>
  <si>
    <t>HepG2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</si>
</sst>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/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3" xfId="0" applyBorder="1" applyAlignment="1"/>
    <xf numFmtId="1" fontId="3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textRotation="90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K4" sqref="K4"/>
    </sheetView>
  </sheetViews>
  <sheetFormatPr defaultRowHeight="14.4" x14ac:dyDescent="0.3"/>
  <cols>
    <col min="3" max="6" width="4.44140625" customWidth="1"/>
    <col min="7" max="7" width="4" customWidth="1"/>
    <col min="8" max="9" width="4.44140625" customWidth="1"/>
    <col min="10" max="10" width="12.109375" customWidth="1"/>
    <col min="11" max="11" width="4.44140625" customWidth="1"/>
    <col min="12" max="12" width="8" customWidth="1"/>
    <col min="14" max="14" width="4.44140625" customWidth="1"/>
    <col min="15" max="15" width="3.88671875" customWidth="1"/>
    <col min="16" max="16" width="4.44140625" customWidth="1"/>
    <col min="17" max="17" width="3.88671875" customWidth="1"/>
    <col min="18" max="18" width="4.44140625" customWidth="1"/>
  </cols>
  <sheetData>
    <row r="1" spans="1:18" ht="21.6" thickBot="1" x14ac:dyDescent="0.45">
      <c r="B1" s="33" t="s">
        <v>11</v>
      </c>
      <c r="C1" s="33"/>
      <c r="D1" s="33"/>
      <c r="E1" s="33"/>
      <c r="F1" s="33"/>
      <c r="G1" s="33"/>
      <c r="H1" s="33"/>
      <c r="I1" s="33"/>
      <c r="J1" s="33"/>
      <c r="K1" s="27"/>
      <c r="L1" s="20"/>
      <c r="M1" s="33" t="s">
        <v>7</v>
      </c>
      <c r="N1" s="33"/>
      <c r="O1" s="33"/>
      <c r="P1" s="33"/>
      <c r="Q1" s="33"/>
      <c r="R1" s="33"/>
    </row>
    <row r="2" spans="1:18" ht="14.4" customHeight="1" x14ac:dyDescent="0.3">
      <c r="A2" s="34" t="s">
        <v>19</v>
      </c>
      <c r="B2" s="21" t="s">
        <v>1</v>
      </c>
      <c r="C2" s="6" t="s">
        <v>2</v>
      </c>
      <c r="D2" s="6" t="s">
        <v>2</v>
      </c>
      <c r="E2" s="6" t="s">
        <v>3</v>
      </c>
      <c r="F2" s="6" t="s">
        <v>3</v>
      </c>
      <c r="G2" s="35" t="s">
        <v>8</v>
      </c>
      <c r="H2" s="29" t="s">
        <v>3</v>
      </c>
      <c r="I2" s="29" t="s">
        <v>2</v>
      </c>
      <c r="J2" s="37" t="s">
        <v>9</v>
      </c>
      <c r="K2" s="8"/>
      <c r="L2" s="20"/>
      <c r="M2" s="1" t="s">
        <v>1</v>
      </c>
      <c r="N2" s="6" t="s">
        <v>2</v>
      </c>
      <c r="O2" s="23"/>
      <c r="P2" s="29" t="s">
        <v>8</v>
      </c>
      <c r="Q2" s="23"/>
      <c r="R2" s="30" t="s">
        <v>9</v>
      </c>
    </row>
    <row r="3" spans="1:18" x14ac:dyDescent="0.3">
      <c r="A3" s="34"/>
      <c r="B3" s="22" t="s">
        <v>0</v>
      </c>
      <c r="C3" s="6" t="s">
        <v>3</v>
      </c>
      <c r="D3" s="6" t="s">
        <v>2</v>
      </c>
      <c r="E3" s="6" t="s">
        <v>2</v>
      </c>
      <c r="F3" s="6" t="s">
        <v>3</v>
      </c>
      <c r="G3" s="36"/>
      <c r="H3" s="29"/>
      <c r="I3" s="29"/>
      <c r="J3" s="37"/>
      <c r="K3" s="8"/>
      <c r="L3" s="20"/>
      <c r="M3" s="1" t="s">
        <v>0</v>
      </c>
      <c r="N3" s="6" t="s">
        <v>2</v>
      </c>
      <c r="O3" s="20"/>
      <c r="P3" s="29"/>
      <c r="Q3" s="20"/>
      <c r="R3" s="31"/>
    </row>
    <row r="4" spans="1:18" x14ac:dyDescent="0.3">
      <c r="A4" s="34"/>
      <c r="B4" s="1" t="s">
        <v>4</v>
      </c>
      <c r="C4" s="9">
        <v>43</v>
      </c>
      <c r="D4" s="9">
        <v>57</v>
      </c>
      <c r="E4" s="9">
        <v>4</v>
      </c>
      <c r="F4" s="9">
        <v>37</v>
      </c>
      <c r="G4" s="32"/>
      <c r="H4" s="9">
        <v>66</v>
      </c>
      <c r="I4" s="9">
        <v>75</v>
      </c>
      <c r="J4" s="32"/>
      <c r="K4" s="9">
        <v>51</v>
      </c>
      <c r="L4" s="20"/>
      <c r="M4" s="1" t="s">
        <v>4</v>
      </c>
      <c r="N4" s="12"/>
      <c r="O4" s="20"/>
      <c r="P4" s="12"/>
      <c r="Q4" s="20"/>
      <c r="R4" s="12"/>
    </row>
    <row r="5" spans="1:18" x14ac:dyDescent="0.3">
      <c r="A5" s="34"/>
      <c r="B5" s="1" t="s">
        <v>5</v>
      </c>
      <c r="C5" s="9">
        <v>1</v>
      </c>
      <c r="D5" s="9"/>
      <c r="E5" s="9"/>
      <c r="F5" s="9"/>
      <c r="G5" s="32"/>
      <c r="H5" s="9"/>
      <c r="I5" s="9"/>
      <c r="J5" s="32"/>
      <c r="K5" s="6"/>
      <c r="L5" s="20"/>
      <c r="M5" s="1" t="s">
        <v>5</v>
      </c>
      <c r="N5" s="12" t="e">
        <f>#REF!</f>
        <v>#REF!</v>
      </c>
      <c r="O5" s="20"/>
      <c r="P5" s="12" t="e">
        <f>#REF!</f>
        <v>#REF!</v>
      </c>
      <c r="Q5" s="20"/>
      <c r="R5" s="12" t="e">
        <f>#REF!</f>
        <v>#REF!</v>
      </c>
    </row>
    <row r="6" spans="1:18" x14ac:dyDescent="0.3">
      <c r="A6" s="34"/>
      <c r="B6" s="1" t="s">
        <v>6</v>
      </c>
      <c r="C6" s="9">
        <v>6</v>
      </c>
      <c r="D6" s="9"/>
      <c r="E6" s="9"/>
      <c r="F6" s="9"/>
      <c r="G6" s="32"/>
      <c r="H6" s="9"/>
      <c r="I6" s="9"/>
      <c r="J6" s="32"/>
      <c r="K6" s="6"/>
      <c r="L6" s="20"/>
      <c r="M6" s="1" t="s">
        <v>6</v>
      </c>
      <c r="N6" s="12" t="e">
        <f>#REF!</f>
        <v>#REF!</v>
      </c>
      <c r="O6" s="20"/>
      <c r="P6" s="12" t="e">
        <f>#REF!</f>
        <v>#REF!</v>
      </c>
      <c r="Q6" s="20"/>
      <c r="R6" s="12" t="e">
        <f>#REF!</f>
        <v>#REF!</v>
      </c>
    </row>
    <row r="7" spans="1:18" x14ac:dyDescent="0.3">
      <c r="A7" s="34"/>
      <c r="B7" s="1" t="s">
        <v>5</v>
      </c>
      <c r="C7" s="10">
        <f>C5/C4</f>
        <v>2.3255813953488372E-2</v>
      </c>
      <c r="D7" s="11"/>
      <c r="E7" s="11"/>
      <c r="F7" s="11"/>
      <c r="G7" s="32"/>
      <c r="H7" s="11"/>
      <c r="I7" s="10"/>
      <c r="J7" s="32"/>
      <c r="K7" s="6"/>
      <c r="L7" s="20"/>
      <c r="M7" s="1" t="s">
        <v>5</v>
      </c>
      <c r="N7" s="11" t="e">
        <f>#REF!</f>
        <v>#REF!</v>
      </c>
      <c r="O7" s="20"/>
      <c r="P7" s="10" t="e">
        <f>P5/P4</f>
        <v>#REF!</v>
      </c>
      <c r="Q7" s="20"/>
      <c r="R7" s="11" t="e">
        <f>R5/R4</f>
        <v>#REF!</v>
      </c>
    </row>
    <row r="8" spans="1:18" x14ac:dyDescent="0.3">
      <c r="A8" s="34"/>
      <c r="B8" s="1" t="s">
        <v>6</v>
      </c>
      <c r="C8" s="11">
        <f>C6/C4</f>
        <v>0.13953488372093023</v>
      </c>
      <c r="D8" s="11"/>
      <c r="E8" s="11"/>
      <c r="F8" s="11"/>
      <c r="G8" s="32"/>
      <c r="H8" s="11"/>
      <c r="I8" s="11"/>
      <c r="J8" s="32"/>
      <c r="K8" s="6"/>
      <c r="L8" s="20"/>
      <c r="M8" s="1" t="s">
        <v>6</v>
      </c>
      <c r="N8" s="11" t="e">
        <f>#REF!</f>
        <v>#REF!</v>
      </c>
      <c r="O8" s="20"/>
      <c r="P8" s="11" t="e">
        <f>P6/P4</f>
        <v>#REF!</v>
      </c>
      <c r="Q8" s="20"/>
      <c r="R8" s="11" t="e">
        <f>R6/R4</f>
        <v>#REF!</v>
      </c>
    </row>
    <row r="10" spans="1:18" x14ac:dyDescent="0.3">
      <c r="J10" t="s">
        <v>14</v>
      </c>
    </row>
  </sheetData>
  <mergeCells count="11">
    <mergeCell ref="A2:A8"/>
    <mergeCell ref="G2:G3"/>
    <mergeCell ref="H2:H3"/>
    <mergeCell ref="I2:I3"/>
    <mergeCell ref="J2:J3"/>
    <mergeCell ref="P2:P3"/>
    <mergeCell ref="R2:R3"/>
    <mergeCell ref="G4:G8"/>
    <mergeCell ref="J4:J8"/>
    <mergeCell ref="B1:J1"/>
    <mergeCell ref="M1:R1"/>
  </mergeCells>
  <conditionalFormatting sqref="C7:F7">
    <cfRule type="colorScale" priority="7">
      <colorScale>
        <cfvo type="num" val="0"/>
        <cfvo type="num" val="1"/>
        <color theme="0"/>
        <color rgb="FFFF0000"/>
      </colorScale>
    </cfRule>
  </conditionalFormatting>
  <conditionalFormatting sqref="C8:F8 H8:I8">
    <cfRule type="colorScale" priority="6">
      <colorScale>
        <cfvo type="num" val="0"/>
        <cfvo type="num" val="1"/>
        <color theme="0"/>
        <color theme="3" tint="0.39997558519241921"/>
      </colorScale>
    </cfRule>
  </conditionalFormatting>
  <conditionalFormatting sqref="H7:I7">
    <cfRule type="colorScale" priority="5">
      <colorScale>
        <cfvo type="num" val="0"/>
        <cfvo type="num" val="1"/>
        <color theme="0"/>
        <color rgb="FFFF0000"/>
      </colorScale>
    </cfRule>
  </conditionalFormatting>
  <conditionalFormatting sqref="N7">
    <cfRule type="colorScale" priority="3">
      <colorScale>
        <cfvo type="num" val="0"/>
        <cfvo type="num" val="1"/>
        <color theme="0"/>
        <color rgb="FFFF0000"/>
      </colorScale>
    </cfRule>
  </conditionalFormatting>
  <conditionalFormatting sqref="N8 R8 P8">
    <cfRule type="colorScale" priority="2">
      <colorScale>
        <cfvo type="num" val="0"/>
        <cfvo type="num" val="1"/>
        <color theme="0"/>
        <color theme="3" tint="0.39997558519241921"/>
      </colorScale>
    </cfRule>
  </conditionalFormatting>
  <conditionalFormatting sqref="P7 R7">
    <cfRule type="colorScale" priority="1">
      <colorScale>
        <cfvo type="num" val="0"/>
        <cfvo type="num" val="1"/>
        <color theme="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R4" sqref="R4"/>
    </sheetView>
  </sheetViews>
  <sheetFormatPr defaultRowHeight="14.4" x14ac:dyDescent="0.3"/>
  <cols>
    <col min="3" max="6" width="6.6640625" customWidth="1"/>
    <col min="7" max="7" width="4.109375" customWidth="1"/>
    <col min="8" max="9" width="6.6640625" customWidth="1"/>
    <col min="10" max="10" width="12.109375" customWidth="1"/>
    <col min="11" max="11" width="6.6640625" customWidth="1"/>
    <col min="12" max="12" width="8" customWidth="1"/>
    <col min="14" max="14" width="6.6640625" customWidth="1"/>
    <col min="15" max="15" width="3.88671875" customWidth="1"/>
    <col min="16" max="16" width="6.6640625" customWidth="1"/>
    <col min="17" max="17" width="3.88671875" customWidth="1"/>
    <col min="18" max="18" width="6.6640625" customWidth="1"/>
  </cols>
  <sheetData>
    <row r="1" spans="1:18" ht="16.8" customHeight="1" thickBot="1" x14ac:dyDescent="0.45">
      <c r="B1" s="33" t="s">
        <v>11</v>
      </c>
      <c r="C1" s="33"/>
      <c r="D1" s="33"/>
      <c r="E1" s="33"/>
      <c r="F1" s="33"/>
      <c r="G1" s="33"/>
      <c r="H1" s="33"/>
      <c r="I1" s="33"/>
      <c r="J1" s="33"/>
      <c r="K1" s="33"/>
      <c r="L1" s="20"/>
      <c r="M1" s="33" t="s">
        <v>7</v>
      </c>
      <c r="N1" s="33"/>
      <c r="O1" s="33"/>
      <c r="P1" s="33"/>
      <c r="Q1" s="33"/>
      <c r="R1" s="33"/>
    </row>
    <row r="2" spans="1:18" ht="12.6" customHeight="1" x14ac:dyDescent="0.3">
      <c r="A2" s="34" t="s">
        <v>12</v>
      </c>
      <c r="B2" s="1" t="s">
        <v>1</v>
      </c>
      <c r="C2" s="2" t="s">
        <v>2</v>
      </c>
      <c r="D2" s="2" t="s">
        <v>2</v>
      </c>
      <c r="E2" s="2" t="s">
        <v>3</v>
      </c>
      <c r="F2" s="2" t="s">
        <v>3</v>
      </c>
      <c r="G2" s="40" t="s">
        <v>8</v>
      </c>
      <c r="H2" s="29" t="s">
        <v>3</v>
      </c>
      <c r="I2" s="29" t="s">
        <v>2</v>
      </c>
      <c r="J2" s="37" t="s">
        <v>9</v>
      </c>
      <c r="K2" s="29" t="s">
        <v>2</v>
      </c>
      <c r="L2" s="20"/>
      <c r="M2" s="1" t="s">
        <v>1</v>
      </c>
      <c r="N2" s="2" t="s">
        <v>2</v>
      </c>
      <c r="O2" s="16"/>
      <c r="P2" s="29" t="s">
        <v>8</v>
      </c>
      <c r="Q2" s="18"/>
      <c r="R2" s="38" t="s">
        <v>9</v>
      </c>
    </row>
    <row r="3" spans="1:18" ht="12.6" customHeight="1" x14ac:dyDescent="0.3">
      <c r="A3" s="34"/>
      <c r="B3" s="1" t="s">
        <v>0</v>
      </c>
      <c r="C3" s="2" t="s">
        <v>3</v>
      </c>
      <c r="D3" s="2" t="s">
        <v>2</v>
      </c>
      <c r="E3" s="2" t="s">
        <v>2</v>
      </c>
      <c r="F3" s="2" t="s">
        <v>3</v>
      </c>
      <c r="G3" s="40"/>
      <c r="H3" s="29"/>
      <c r="I3" s="29"/>
      <c r="J3" s="37"/>
      <c r="K3" s="29"/>
      <c r="L3" s="20"/>
      <c r="M3" s="1" t="s">
        <v>0</v>
      </c>
      <c r="N3" s="2" t="s">
        <v>2</v>
      </c>
      <c r="O3" s="17"/>
      <c r="P3" s="29"/>
      <c r="Q3" s="19"/>
      <c r="R3" s="38"/>
    </row>
    <row r="4" spans="1:18" x14ac:dyDescent="0.3">
      <c r="A4" s="34"/>
      <c r="B4" s="1" t="s">
        <v>4</v>
      </c>
      <c r="C4" s="9">
        <v>2</v>
      </c>
      <c r="D4" s="9">
        <v>26</v>
      </c>
      <c r="E4" s="9">
        <v>11</v>
      </c>
      <c r="F4" s="9">
        <v>13</v>
      </c>
      <c r="G4" s="15"/>
      <c r="H4" s="9">
        <v>24</v>
      </c>
      <c r="I4" s="9">
        <v>28</v>
      </c>
      <c r="J4" s="15"/>
      <c r="K4" s="9">
        <v>22</v>
      </c>
      <c r="L4" s="20"/>
      <c r="M4" s="1" t="s">
        <v>4</v>
      </c>
      <c r="N4" s="12">
        <f>D13</f>
        <v>23764</v>
      </c>
      <c r="O4" s="17"/>
      <c r="P4" s="12">
        <f>I13</f>
        <v>13430</v>
      </c>
      <c r="Q4" s="19"/>
      <c r="R4" s="12">
        <f>K13</f>
        <v>7204</v>
      </c>
    </row>
    <row r="5" spans="1:18" x14ac:dyDescent="0.3">
      <c r="A5" s="34"/>
      <c r="B5" s="1" t="s">
        <v>5</v>
      </c>
      <c r="C5" s="9">
        <v>2</v>
      </c>
      <c r="D5" s="9">
        <v>12</v>
      </c>
      <c r="E5" s="9">
        <v>0</v>
      </c>
      <c r="F5" s="9">
        <v>1</v>
      </c>
      <c r="G5" s="15"/>
      <c r="H5" s="9">
        <v>4</v>
      </c>
      <c r="I5" s="9">
        <v>11</v>
      </c>
      <c r="J5" s="15"/>
      <c r="K5" s="9">
        <v>10</v>
      </c>
      <c r="L5" s="20"/>
      <c r="M5" s="1" t="s">
        <v>5</v>
      </c>
      <c r="N5" s="24">
        <f>D14</f>
        <v>10968</v>
      </c>
      <c r="O5" s="25"/>
      <c r="P5" s="24">
        <f>I14</f>
        <v>5276.0714285714284</v>
      </c>
      <c r="Q5" s="26"/>
      <c r="R5" s="24">
        <f>K14</f>
        <v>3274.5454545454545</v>
      </c>
    </row>
    <row r="6" spans="1:18" x14ac:dyDescent="0.3">
      <c r="A6" s="34"/>
      <c r="B6" s="1" t="s">
        <v>6</v>
      </c>
      <c r="C6" s="9">
        <v>0</v>
      </c>
      <c r="D6" s="9">
        <v>14</v>
      </c>
      <c r="E6" s="9">
        <v>11</v>
      </c>
      <c r="F6" s="9">
        <v>12</v>
      </c>
      <c r="G6" s="15"/>
      <c r="H6" s="9">
        <v>20</v>
      </c>
      <c r="I6" s="9">
        <v>17</v>
      </c>
      <c r="J6" s="15"/>
      <c r="K6" s="9">
        <v>12</v>
      </c>
      <c r="L6" s="20"/>
      <c r="M6" s="1" t="s">
        <v>6</v>
      </c>
      <c r="N6" s="24">
        <f>D15</f>
        <v>12796</v>
      </c>
      <c r="O6" s="25"/>
      <c r="P6" s="24">
        <f>I15</f>
        <v>8153.9285714285706</v>
      </c>
      <c r="Q6" s="26"/>
      <c r="R6" s="24">
        <f>K15</f>
        <v>3929.454545454545</v>
      </c>
    </row>
    <row r="7" spans="1:18" x14ac:dyDescent="0.3">
      <c r="A7" s="34"/>
      <c r="B7" s="1" t="s">
        <v>5</v>
      </c>
      <c r="C7" s="13">
        <f>C5/C4</f>
        <v>1</v>
      </c>
      <c r="D7" s="11">
        <f>D5/D4</f>
        <v>0.46153846153846156</v>
      </c>
      <c r="E7" s="11">
        <f>E5/E4</f>
        <v>0</v>
      </c>
      <c r="F7" s="11">
        <f>F5/F4</f>
        <v>7.6923076923076927E-2</v>
      </c>
      <c r="G7" s="15"/>
      <c r="H7" s="11">
        <f>H5/H4</f>
        <v>0.16666666666666666</v>
      </c>
      <c r="I7" s="10">
        <f>I5/I4</f>
        <v>0.39285714285714285</v>
      </c>
      <c r="J7" s="15"/>
      <c r="K7" s="11">
        <f>K5/K4</f>
        <v>0.45454545454545453</v>
      </c>
      <c r="L7" s="20"/>
      <c r="M7" s="1" t="s">
        <v>5</v>
      </c>
      <c r="N7" s="11">
        <f>D16</f>
        <v>0.46153846153846156</v>
      </c>
      <c r="O7" s="17"/>
      <c r="P7" s="10">
        <f>P5/P4</f>
        <v>0.39285714285714285</v>
      </c>
      <c r="Q7" s="19"/>
      <c r="R7" s="11">
        <f>R5/R4</f>
        <v>0.45454545454545453</v>
      </c>
    </row>
    <row r="8" spans="1:18" x14ac:dyDescent="0.3">
      <c r="A8" s="34"/>
      <c r="B8" s="1" t="s">
        <v>6</v>
      </c>
      <c r="C8" s="11">
        <f>C6/C4</f>
        <v>0</v>
      </c>
      <c r="D8" s="11">
        <f>D6/D4</f>
        <v>0.53846153846153844</v>
      </c>
      <c r="E8" s="11">
        <f>E6/E4</f>
        <v>1</v>
      </c>
      <c r="F8" s="11">
        <f>F6/F4</f>
        <v>0.92307692307692313</v>
      </c>
      <c r="G8" s="15"/>
      <c r="H8" s="11">
        <f>H6/H4</f>
        <v>0.83333333333333337</v>
      </c>
      <c r="I8" s="11">
        <f>I6/I4</f>
        <v>0.6071428571428571</v>
      </c>
      <c r="J8" s="15"/>
      <c r="K8" s="11">
        <f>K6/K4</f>
        <v>0.54545454545454541</v>
      </c>
      <c r="L8" s="20"/>
      <c r="M8" s="1" t="s">
        <v>6</v>
      </c>
      <c r="N8" s="11">
        <f>D17</f>
        <v>0.53846153846153844</v>
      </c>
      <c r="O8" s="17"/>
      <c r="P8" s="11">
        <f>P6/P4</f>
        <v>0.6071428571428571</v>
      </c>
      <c r="Q8" s="19"/>
      <c r="R8" s="11">
        <f>R6/R4</f>
        <v>0.54545454545454541</v>
      </c>
    </row>
    <row r="10" spans="1:18" ht="21" x14ac:dyDescent="0.4">
      <c r="B10" s="39" t="s">
        <v>7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1:18" x14ac:dyDescent="0.3">
      <c r="B11" s="1" t="s">
        <v>1</v>
      </c>
      <c r="C11" s="2" t="s">
        <v>2</v>
      </c>
      <c r="D11" s="2" t="s">
        <v>2</v>
      </c>
      <c r="E11" s="2"/>
      <c r="F11" s="2" t="s">
        <v>3</v>
      </c>
      <c r="G11" s="29" t="s">
        <v>8</v>
      </c>
      <c r="H11" s="29" t="s">
        <v>3</v>
      </c>
      <c r="I11" s="29" t="s">
        <v>2</v>
      </c>
      <c r="J11" s="38" t="s">
        <v>9</v>
      </c>
      <c r="K11" s="29" t="s">
        <v>2</v>
      </c>
    </row>
    <row r="12" spans="1:18" x14ac:dyDescent="0.3">
      <c r="B12" s="1" t="s">
        <v>0</v>
      </c>
      <c r="C12" s="2" t="s">
        <v>3</v>
      </c>
      <c r="D12" s="2" t="s">
        <v>2</v>
      </c>
      <c r="E12" s="2" t="s">
        <v>2</v>
      </c>
      <c r="F12" s="2" t="s">
        <v>3</v>
      </c>
      <c r="G12" s="29"/>
      <c r="H12" s="29"/>
      <c r="I12" s="29"/>
      <c r="J12" s="38"/>
      <c r="K12" s="29"/>
    </row>
    <row r="13" spans="1:18" x14ac:dyDescent="0.3">
      <c r="B13" s="1" t="s">
        <v>4</v>
      </c>
      <c r="C13" s="7">
        <v>19793</v>
      </c>
      <c r="D13" s="7">
        <v>23764</v>
      </c>
      <c r="E13" s="7">
        <v>16594</v>
      </c>
      <c r="F13" s="4" t="s">
        <v>10</v>
      </c>
      <c r="G13" s="32"/>
      <c r="H13" s="4" t="s">
        <v>10</v>
      </c>
      <c r="I13" s="7">
        <f>4426+3683+5321</f>
        <v>13430</v>
      </c>
      <c r="J13" s="32"/>
      <c r="K13" s="7">
        <v>7204</v>
      </c>
    </row>
    <row r="14" spans="1:18" x14ac:dyDescent="0.3">
      <c r="B14" s="1" t="s">
        <v>5</v>
      </c>
      <c r="C14" s="7" t="s">
        <v>10</v>
      </c>
      <c r="D14" s="7">
        <f>D7*D13</f>
        <v>10968</v>
      </c>
      <c r="E14" s="7">
        <f>E7*E13</f>
        <v>0</v>
      </c>
      <c r="F14" s="4" t="s">
        <v>10</v>
      </c>
      <c r="G14" s="32"/>
      <c r="H14" s="4" t="s">
        <v>10</v>
      </c>
      <c r="I14" s="7">
        <f>I7*I13</f>
        <v>5276.0714285714284</v>
      </c>
      <c r="J14" s="32"/>
      <c r="K14" s="7">
        <f>K7*K13</f>
        <v>3274.5454545454545</v>
      </c>
    </row>
    <row r="15" spans="1:18" x14ac:dyDescent="0.3">
      <c r="B15" s="1" t="s">
        <v>6</v>
      </c>
      <c r="C15" s="7" t="s">
        <v>10</v>
      </c>
      <c r="D15" s="7">
        <f>D8*D13</f>
        <v>12796</v>
      </c>
      <c r="E15" s="7">
        <f>E8*E13</f>
        <v>16594</v>
      </c>
      <c r="F15" s="4" t="s">
        <v>10</v>
      </c>
      <c r="G15" s="32"/>
      <c r="H15" s="4" t="s">
        <v>10</v>
      </c>
      <c r="I15" s="7">
        <f>I8*I13</f>
        <v>8153.9285714285706</v>
      </c>
      <c r="J15" s="32"/>
      <c r="K15" s="7">
        <f>K8*K13</f>
        <v>3929.454545454545</v>
      </c>
    </row>
    <row r="16" spans="1:18" x14ac:dyDescent="0.3">
      <c r="B16" s="1" t="s">
        <v>5</v>
      </c>
      <c r="C16" s="7" t="s">
        <v>10</v>
      </c>
      <c r="D16" s="3">
        <f>D14/D13</f>
        <v>0.46153846153846156</v>
      </c>
      <c r="E16" s="3">
        <f>E14/E13</f>
        <v>0</v>
      </c>
      <c r="F16" s="4" t="s">
        <v>10</v>
      </c>
      <c r="G16" s="32"/>
      <c r="H16" s="4" t="s">
        <v>10</v>
      </c>
      <c r="I16" s="5">
        <f>I14/I13</f>
        <v>0.39285714285714285</v>
      </c>
      <c r="J16" s="32"/>
      <c r="K16" s="3">
        <f>K14/K13</f>
        <v>0.45454545454545453</v>
      </c>
    </row>
    <row r="17" spans="1:11" x14ac:dyDescent="0.3">
      <c r="B17" s="1" t="s">
        <v>6</v>
      </c>
      <c r="C17" s="7" t="s">
        <v>10</v>
      </c>
      <c r="D17" s="3">
        <f>D15/D13</f>
        <v>0.53846153846153844</v>
      </c>
      <c r="E17" s="3">
        <f>E15/E13</f>
        <v>1</v>
      </c>
      <c r="F17" s="4" t="s">
        <v>10</v>
      </c>
      <c r="G17" s="32"/>
      <c r="H17" s="4" t="s">
        <v>10</v>
      </c>
      <c r="I17" s="3">
        <f>I15/I13</f>
        <v>0.6071428571428571</v>
      </c>
      <c r="J17" s="32"/>
      <c r="K17" s="3">
        <f>K15/K13</f>
        <v>0.54545454545454541</v>
      </c>
    </row>
    <row r="19" spans="1:11" x14ac:dyDescent="0.3">
      <c r="A19" s="34" t="s">
        <v>12</v>
      </c>
    </row>
    <row r="20" spans="1:11" x14ac:dyDescent="0.3">
      <c r="A20" s="34"/>
    </row>
    <row r="21" spans="1:11" x14ac:dyDescent="0.3">
      <c r="A21" s="34"/>
    </row>
    <row r="22" spans="1:11" x14ac:dyDescent="0.3">
      <c r="A22" s="34"/>
    </row>
    <row r="23" spans="1:11" x14ac:dyDescent="0.3">
      <c r="A23" s="34"/>
    </row>
    <row r="24" spans="1:11" x14ac:dyDescent="0.3">
      <c r="A24" s="34"/>
    </row>
    <row r="25" spans="1:11" ht="58.2" customHeight="1" x14ac:dyDescent="0.3">
      <c r="A25" s="34"/>
    </row>
  </sheetData>
  <mergeCells count="19">
    <mergeCell ref="A2:A8"/>
    <mergeCell ref="A19:A25"/>
    <mergeCell ref="J13:J17"/>
    <mergeCell ref="G13:G17"/>
    <mergeCell ref="M1:R1"/>
    <mergeCell ref="P2:P3"/>
    <mergeCell ref="R2:R3"/>
    <mergeCell ref="G11:G12"/>
    <mergeCell ref="H11:H12"/>
    <mergeCell ref="I11:I12"/>
    <mergeCell ref="J11:J12"/>
    <mergeCell ref="K11:K12"/>
    <mergeCell ref="B10:K10"/>
    <mergeCell ref="B1:K1"/>
    <mergeCell ref="G2:G3"/>
    <mergeCell ref="H2:H3"/>
    <mergeCell ref="I2:I3"/>
    <mergeCell ref="J2:J3"/>
    <mergeCell ref="K2:K3"/>
  </mergeCells>
  <conditionalFormatting sqref="C7:F7 D16:E16">
    <cfRule type="colorScale" priority="12">
      <colorScale>
        <cfvo type="num" val="0"/>
        <cfvo type="num" val="1"/>
        <color theme="0"/>
        <color rgb="FFFF0000"/>
      </colorScale>
    </cfRule>
  </conditionalFormatting>
  <conditionalFormatting sqref="C8:F8 D17:E17 K17 K8 I17 H8:I8">
    <cfRule type="colorScale" priority="11">
      <colorScale>
        <cfvo type="num" val="0"/>
        <cfvo type="num" val="1"/>
        <color theme="0"/>
        <color theme="3" tint="0.39997558519241921"/>
      </colorScale>
    </cfRule>
  </conditionalFormatting>
  <conditionalFormatting sqref="H7:I7 K7">
    <cfRule type="colorScale" priority="10">
      <colorScale>
        <cfvo type="num" val="0"/>
        <cfvo type="num" val="1"/>
        <color theme="0"/>
        <color rgb="FFFF0000"/>
      </colorScale>
    </cfRule>
  </conditionalFormatting>
  <conditionalFormatting sqref="I16 K16">
    <cfRule type="colorScale" priority="7">
      <colorScale>
        <cfvo type="num" val="0"/>
        <cfvo type="num" val="1"/>
        <color theme="0"/>
        <color rgb="FFFF0000"/>
      </colorScale>
    </cfRule>
  </conditionalFormatting>
  <conditionalFormatting sqref="P7 R7">
    <cfRule type="colorScale" priority="1">
      <colorScale>
        <cfvo type="num" val="0"/>
        <cfvo type="num" val="1"/>
        <color theme="0"/>
        <color rgb="FFFF0000"/>
      </colorScale>
    </cfRule>
  </conditionalFormatting>
  <conditionalFormatting sqref="N7">
    <cfRule type="colorScale" priority="3">
      <colorScale>
        <cfvo type="num" val="0"/>
        <cfvo type="num" val="1"/>
        <color theme="0"/>
        <color rgb="FFFF0000"/>
      </colorScale>
    </cfRule>
  </conditionalFormatting>
  <conditionalFormatting sqref="N8 R8 P8">
    <cfRule type="colorScale" priority="2">
      <colorScale>
        <cfvo type="num" val="0"/>
        <cfvo type="num" val="1"/>
        <color theme="0"/>
        <color theme="3" tint="0.39997558519241921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H4" sqref="H4:I4"/>
    </sheetView>
  </sheetViews>
  <sheetFormatPr defaultRowHeight="14.4" x14ac:dyDescent="0.3"/>
  <cols>
    <col min="3" max="6" width="6.6640625" customWidth="1"/>
    <col min="7" max="7" width="4" customWidth="1"/>
    <col min="8" max="9" width="6.6640625" customWidth="1"/>
    <col min="10" max="10" width="12.109375" customWidth="1"/>
    <col min="11" max="11" width="6.6640625" customWidth="1"/>
    <col min="12" max="12" width="8" customWidth="1"/>
    <col min="15" max="15" width="3.88671875" customWidth="1"/>
    <col min="17" max="17" width="3.88671875" customWidth="1"/>
    <col min="18" max="18" width="12.21875" customWidth="1"/>
  </cols>
  <sheetData>
    <row r="1" spans="1:18" ht="21.6" thickBot="1" x14ac:dyDescent="0.45">
      <c r="B1" s="33" t="s">
        <v>11</v>
      </c>
      <c r="C1" s="33"/>
      <c r="D1" s="33"/>
      <c r="E1" s="33"/>
      <c r="F1" s="33"/>
      <c r="G1" s="33"/>
      <c r="H1" s="33"/>
      <c r="I1" s="33"/>
      <c r="J1" s="33"/>
      <c r="K1" s="33"/>
      <c r="L1" s="41"/>
      <c r="M1" s="33" t="s">
        <v>7</v>
      </c>
      <c r="N1" s="33"/>
      <c r="O1" s="33"/>
      <c r="P1" s="33"/>
      <c r="Q1" s="33"/>
      <c r="R1" s="33"/>
    </row>
    <row r="2" spans="1:18" x14ac:dyDescent="0.3">
      <c r="A2" s="34" t="s">
        <v>13</v>
      </c>
      <c r="B2" s="1" t="s">
        <v>1</v>
      </c>
      <c r="C2" s="2" t="s">
        <v>2</v>
      </c>
      <c r="D2" s="2" t="s">
        <v>2</v>
      </c>
      <c r="E2" s="2" t="s">
        <v>3</v>
      </c>
      <c r="F2" s="2" t="s">
        <v>3</v>
      </c>
      <c r="G2" s="40" t="s">
        <v>8</v>
      </c>
      <c r="H2" s="29" t="s">
        <v>3</v>
      </c>
      <c r="I2" s="29" t="s">
        <v>2</v>
      </c>
      <c r="J2" s="37" t="s">
        <v>9</v>
      </c>
      <c r="K2" s="29" t="s">
        <v>2</v>
      </c>
      <c r="L2" s="41"/>
      <c r="M2" s="1" t="s">
        <v>1</v>
      </c>
      <c r="N2" s="2" t="s">
        <v>2</v>
      </c>
      <c r="O2" s="42"/>
      <c r="P2" s="29" t="s">
        <v>8</v>
      </c>
      <c r="Q2" s="42"/>
      <c r="R2" s="38" t="s">
        <v>9</v>
      </c>
    </row>
    <row r="3" spans="1:18" x14ac:dyDescent="0.3">
      <c r="A3" s="34"/>
      <c r="B3" s="1" t="s">
        <v>0</v>
      </c>
      <c r="C3" s="2" t="s">
        <v>3</v>
      </c>
      <c r="D3" s="2" t="s">
        <v>2</v>
      </c>
      <c r="E3" s="2" t="s">
        <v>2</v>
      </c>
      <c r="F3" s="2" t="s">
        <v>3</v>
      </c>
      <c r="G3" s="40"/>
      <c r="H3" s="29"/>
      <c r="I3" s="29"/>
      <c r="J3" s="37"/>
      <c r="K3" s="29"/>
      <c r="L3" s="41"/>
      <c r="M3" s="1" t="s">
        <v>0</v>
      </c>
      <c r="N3" s="2" t="s">
        <v>2</v>
      </c>
      <c r="O3" s="41"/>
      <c r="P3" s="29"/>
      <c r="Q3" s="41"/>
      <c r="R3" s="38"/>
    </row>
    <row r="4" spans="1:18" x14ac:dyDescent="0.3">
      <c r="A4" s="34"/>
      <c r="B4" s="1" t="s">
        <v>4</v>
      </c>
      <c r="C4" s="9">
        <v>7</v>
      </c>
      <c r="D4" s="9">
        <v>103</v>
      </c>
      <c r="E4" s="9">
        <v>10</v>
      </c>
      <c r="F4" s="9">
        <v>13</v>
      </c>
      <c r="G4" s="32"/>
      <c r="H4" s="9">
        <v>22</v>
      </c>
      <c r="I4" s="9">
        <v>111</v>
      </c>
      <c r="J4" s="32"/>
      <c r="K4" s="9">
        <v>96</v>
      </c>
      <c r="L4" s="41"/>
      <c r="M4" s="1" t="s">
        <v>4</v>
      </c>
      <c r="N4" s="12">
        <f>D13</f>
        <v>23764</v>
      </c>
      <c r="O4" s="41"/>
      <c r="P4" s="12">
        <f>I13</f>
        <v>13430</v>
      </c>
      <c r="Q4" s="41"/>
      <c r="R4" s="12">
        <f>K13</f>
        <v>7204</v>
      </c>
    </row>
    <row r="5" spans="1:18" x14ac:dyDescent="0.3">
      <c r="A5" s="34"/>
      <c r="B5" s="1" t="s">
        <v>5</v>
      </c>
      <c r="C5" s="9">
        <v>1</v>
      </c>
      <c r="D5" s="9">
        <v>47</v>
      </c>
      <c r="E5" s="9">
        <v>2</v>
      </c>
      <c r="F5" s="9">
        <v>4</v>
      </c>
      <c r="G5" s="32"/>
      <c r="H5" s="9">
        <v>5</v>
      </c>
      <c r="I5" s="9">
        <v>49</v>
      </c>
      <c r="J5" s="32"/>
      <c r="K5" s="9">
        <v>47</v>
      </c>
      <c r="L5" s="41"/>
      <c r="M5" s="1" t="s">
        <v>5</v>
      </c>
      <c r="N5" s="24">
        <f>D14</f>
        <v>10843.766990291262</v>
      </c>
      <c r="O5" s="41"/>
      <c r="P5" s="24">
        <f>I14</f>
        <v>5928.5585585585586</v>
      </c>
      <c r="Q5" s="41"/>
      <c r="R5" s="24">
        <f>K14</f>
        <v>3526.958333333333</v>
      </c>
    </row>
    <row r="6" spans="1:18" x14ac:dyDescent="0.3">
      <c r="A6" s="34"/>
      <c r="B6" s="1" t="s">
        <v>6</v>
      </c>
      <c r="C6" s="9">
        <v>6</v>
      </c>
      <c r="D6" s="9">
        <v>56</v>
      </c>
      <c r="E6" s="9">
        <v>8</v>
      </c>
      <c r="F6" s="9">
        <v>9</v>
      </c>
      <c r="G6" s="32"/>
      <c r="H6" s="9">
        <v>17</v>
      </c>
      <c r="I6" s="9">
        <v>62</v>
      </c>
      <c r="J6" s="32"/>
      <c r="K6" s="9">
        <v>49</v>
      </c>
      <c r="L6" s="41"/>
      <c r="M6" s="1" t="s">
        <v>6</v>
      </c>
      <c r="N6" s="24">
        <f>D15</f>
        <v>12920.233009708738</v>
      </c>
      <c r="O6" s="41"/>
      <c r="P6" s="24">
        <f>I15</f>
        <v>7501.4414414414405</v>
      </c>
      <c r="Q6" s="41"/>
      <c r="R6" s="24">
        <f>K15</f>
        <v>3677.0416666666665</v>
      </c>
    </row>
    <row r="7" spans="1:18" x14ac:dyDescent="0.3">
      <c r="A7" s="34"/>
      <c r="B7" s="1" t="s">
        <v>5</v>
      </c>
      <c r="C7" s="10">
        <f>C5/C4</f>
        <v>0.14285714285714285</v>
      </c>
      <c r="D7" s="11">
        <f>D5/D4</f>
        <v>0.4563106796116505</v>
      </c>
      <c r="E7" s="11">
        <f>E5/E4</f>
        <v>0.2</v>
      </c>
      <c r="F7" s="11">
        <f>F5/F4</f>
        <v>0.30769230769230771</v>
      </c>
      <c r="G7" s="32"/>
      <c r="H7" s="11">
        <f>H5/H4</f>
        <v>0.22727272727272727</v>
      </c>
      <c r="I7" s="10">
        <f>I5/I4</f>
        <v>0.44144144144144143</v>
      </c>
      <c r="J7" s="32"/>
      <c r="K7" s="11">
        <f>K5/K4</f>
        <v>0.48958333333333331</v>
      </c>
      <c r="L7" s="41"/>
      <c r="M7" s="1" t="s">
        <v>5</v>
      </c>
      <c r="N7" s="11">
        <f>D16</f>
        <v>0.4563106796116505</v>
      </c>
      <c r="O7" s="41"/>
      <c r="P7" s="10">
        <f>P5/P4</f>
        <v>0.44144144144144143</v>
      </c>
      <c r="Q7" s="41"/>
      <c r="R7" s="11">
        <f>R5/R4</f>
        <v>0.48958333333333331</v>
      </c>
    </row>
    <row r="8" spans="1:18" x14ac:dyDescent="0.3">
      <c r="A8" s="34"/>
      <c r="B8" s="1" t="s">
        <v>6</v>
      </c>
      <c r="C8" s="11">
        <f>C6/C4</f>
        <v>0.8571428571428571</v>
      </c>
      <c r="D8" s="11">
        <f>D6/D4</f>
        <v>0.5436893203883495</v>
      </c>
      <c r="E8" s="11">
        <f>E6/E4</f>
        <v>0.8</v>
      </c>
      <c r="F8" s="11">
        <f>F6/F4</f>
        <v>0.69230769230769229</v>
      </c>
      <c r="G8" s="32"/>
      <c r="H8" s="11">
        <f>H6/H4</f>
        <v>0.77272727272727271</v>
      </c>
      <c r="I8" s="11">
        <f>I6/I4</f>
        <v>0.55855855855855852</v>
      </c>
      <c r="J8" s="32"/>
      <c r="K8" s="11">
        <f>K6/K4</f>
        <v>0.51041666666666663</v>
      </c>
      <c r="L8" s="41"/>
      <c r="M8" s="1" t="s">
        <v>6</v>
      </c>
      <c r="N8" s="11">
        <f>D17</f>
        <v>0.5436893203883495</v>
      </c>
      <c r="O8" s="41"/>
      <c r="P8" s="11">
        <f>P6/P4</f>
        <v>0.55855855855855852</v>
      </c>
      <c r="Q8" s="41"/>
      <c r="R8" s="11">
        <f>R6/R4</f>
        <v>0.51041666666666663</v>
      </c>
    </row>
    <row r="10" spans="1:18" ht="21" x14ac:dyDescent="0.4">
      <c r="B10" s="39" t="s">
        <v>7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1:18" x14ac:dyDescent="0.3">
      <c r="B11" s="1" t="s">
        <v>1</v>
      </c>
      <c r="C11" s="2" t="s">
        <v>2</v>
      </c>
      <c r="D11" s="2" t="s">
        <v>2</v>
      </c>
      <c r="E11" s="2"/>
      <c r="F11" s="2" t="s">
        <v>3</v>
      </c>
      <c r="G11" s="29" t="s">
        <v>8</v>
      </c>
      <c r="H11" s="29" t="s">
        <v>3</v>
      </c>
      <c r="I11" s="29" t="s">
        <v>2</v>
      </c>
      <c r="J11" s="38" t="s">
        <v>9</v>
      </c>
      <c r="K11" s="29" t="s">
        <v>2</v>
      </c>
    </row>
    <row r="12" spans="1:18" x14ac:dyDescent="0.3">
      <c r="B12" s="1" t="s">
        <v>0</v>
      </c>
      <c r="C12" s="2" t="s">
        <v>3</v>
      </c>
      <c r="D12" s="2" t="s">
        <v>2</v>
      </c>
      <c r="E12" s="2" t="s">
        <v>2</v>
      </c>
      <c r="F12" s="2" t="s">
        <v>3</v>
      </c>
      <c r="G12" s="29"/>
      <c r="H12" s="29"/>
      <c r="I12" s="29"/>
      <c r="J12" s="38"/>
      <c r="K12" s="29"/>
    </row>
    <row r="13" spans="1:18" x14ac:dyDescent="0.3">
      <c r="B13" s="1" t="s">
        <v>4</v>
      </c>
      <c r="C13" s="12">
        <v>19793</v>
      </c>
      <c r="D13" s="12">
        <v>23764</v>
      </c>
      <c r="E13" s="12">
        <v>16594</v>
      </c>
      <c r="F13" s="9" t="s">
        <v>10</v>
      </c>
      <c r="G13" s="32"/>
      <c r="H13" s="9" t="s">
        <v>10</v>
      </c>
      <c r="I13" s="12">
        <f>4426+3683+5321</f>
        <v>13430</v>
      </c>
      <c r="J13" s="32"/>
      <c r="K13" s="12">
        <v>7204</v>
      </c>
    </row>
    <row r="14" spans="1:18" x14ac:dyDescent="0.3">
      <c r="B14" s="1" t="s">
        <v>5</v>
      </c>
      <c r="C14" s="12" t="s">
        <v>10</v>
      </c>
      <c r="D14" s="12">
        <f>D7*D13</f>
        <v>10843.766990291262</v>
      </c>
      <c r="E14" s="12">
        <f>E7*E13</f>
        <v>3318.8</v>
      </c>
      <c r="F14" s="9" t="s">
        <v>10</v>
      </c>
      <c r="G14" s="32"/>
      <c r="H14" s="9" t="s">
        <v>10</v>
      </c>
      <c r="I14" s="12">
        <f>I7*I13</f>
        <v>5928.5585585585586</v>
      </c>
      <c r="J14" s="32"/>
      <c r="K14" s="12">
        <f>K7*K13</f>
        <v>3526.958333333333</v>
      </c>
    </row>
    <row r="15" spans="1:18" x14ac:dyDescent="0.3">
      <c r="B15" s="1" t="s">
        <v>6</v>
      </c>
      <c r="C15" s="12" t="s">
        <v>10</v>
      </c>
      <c r="D15" s="12">
        <f>D8*D13</f>
        <v>12920.233009708738</v>
      </c>
      <c r="E15" s="12">
        <f>E8*E13</f>
        <v>13275.2</v>
      </c>
      <c r="F15" s="9" t="s">
        <v>10</v>
      </c>
      <c r="G15" s="32"/>
      <c r="H15" s="9" t="s">
        <v>10</v>
      </c>
      <c r="I15" s="12">
        <f>I8*I13</f>
        <v>7501.4414414414405</v>
      </c>
      <c r="J15" s="32"/>
      <c r="K15" s="12">
        <f>K8*K13</f>
        <v>3677.0416666666665</v>
      </c>
    </row>
    <row r="16" spans="1:18" x14ac:dyDescent="0.3">
      <c r="B16" s="1" t="s">
        <v>5</v>
      </c>
      <c r="C16" s="12" t="s">
        <v>10</v>
      </c>
      <c r="D16" s="11">
        <f>D14/D13</f>
        <v>0.4563106796116505</v>
      </c>
      <c r="E16" s="11">
        <f>E14/E13</f>
        <v>0.2</v>
      </c>
      <c r="F16" s="9" t="s">
        <v>10</v>
      </c>
      <c r="G16" s="32"/>
      <c r="H16" s="9" t="s">
        <v>10</v>
      </c>
      <c r="I16" s="10">
        <f>I14/I13</f>
        <v>0.44144144144144143</v>
      </c>
      <c r="J16" s="32"/>
      <c r="K16" s="11">
        <f>K14/K13</f>
        <v>0.48958333333333331</v>
      </c>
    </row>
    <row r="17" spans="1:11" x14ac:dyDescent="0.3">
      <c r="B17" s="1" t="s">
        <v>6</v>
      </c>
      <c r="C17" s="12" t="s">
        <v>10</v>
      </c>
      <c r="D17" s="11">
        <f>D15/D13</f>
        <v>0.5436893203883495</v>
      </c>
      <c r="E17" s="11">
        <f>E15/E13</f>
        <v>0.8</v>
      </c>
      <c r="F17" s="9" t="s">
        <v>10</v>
      </c>
      <c r="G17" s="32"/>
      <c r="H17" s="9" t="s">
        <v>10</v>
      </c>
      <c r="I17" s="11">
        <f>I15/I13</f>
        <v>0.55855855855855852</v>
      </c>
      <c r="J17" s="32"/>
      <c r="K17" s="11">
        <f>K15/K13</f>
        <v>0.51041666666666663</v>
      </c>
    </row>
    <row r="19" spans="1:11" ht="14.4" customHeight="1" x14ac:dyDescent="0.3">
      <c r="A19" s="34" t="s">
        <v>13</v>
      </c>
    </row>
    <row r="20" spans="1:11" x14ac:dyDescent="0.3">
      <c r="A20" s="34"/>
    </row>
    <row r="21" spans="1:11" x14ac:dyDescent="0.3">
      <c r="A21" s="34"/>
    </row>
    <row r="22" spans="1:11" x14ac:dyDescent="0.3">
      <c r="A22" s="34"/>
    </row>
    <row r="23" spans="1:11" x14ac:dyDescent="0.3">
      <c r="A23" s="34"/>
    </row>
    <row r="24" spans="1:11" x14ac:dyDescent="0.3">
      <c r="A24" s="34"/>
    </row>
    <row r="25" spans="1:11" ht="58.2" customHeight="1" x14ac:dyDescent="0.3">
      <c r="A25" s="34"/>
    </row>
  </sheetData>
  <mergeCells count="24">
    <mergeCell ref="L1:L8"/>
    <mergeCell ref="O2:O8"/>
    <mergeCell ref="Q2:Q8"/>
    <mergeCell ref="G13:G17"/>
    <mergeCell ref="J13:J17"/>
    <mergeCell ref="K2:K3"/>
    <mergeCell ref="G4:G8"/>
    <mergeCell ref="J4:J8"/>
    <mergeCell ref="A19:A25"/>
    <mergeCell ref="M1:R1"/>
    <mergeCell ref="P2:P3"/>
    <mergeCell ref="R2:R3"/>
    <mergeCell ref="B10:K10"/>
    <mergeCell ref="G11:G12"/>
    <mergeCell ref="H11:H12"/>
    <mergeCell ref="I11:I12"/>
    <mergeCell ref="J11:J12"/>
    <mergeCell ref="K11:K12"/>
    <mergeCell ref="B1:K1"/>
    <mergeCell ref="A2:A8"/>
    <mergeCell ref="G2:G3"/>
    <mergeCell ref="H2:H3"/>
    <mergeCell ref="I2:I3"/>
    <mergeCell ref="J2:J3"/>
  </mergeCells>
  <conditionalFormatting sqref="C7:F7 D16:E16">
    <cfRule type="colorScale" priority="7">
      <colorScale>
        <cfvo type="num" val="0"/>
        <cfvo type="num" val="1"/>
        <color theme="0"/>
        <color rgb="FFFF0000"/>
      </colorScale>
    </cfRule>
  </conditionalFormatting>
  <conditionalFormatting sqref="C8:F8 D17:E17 K17 K8 I17 H8:I8">
    <cfRule type="colorScale" priority="6">
      <colorScale>
        <cfvo type="num" val="0"/>
        <cfvo type="num" val="1"/>
        <color theme="0"/>
        <color theme="3" tint="0.39997558519241921"/>
      </colorScale>
    </cfRule>
  </conditionalFormatting>
  <conditionalFormatting sqref="H7:I7 K7">
    <cfRule type="colorScale" priority="5">
      <colorScale>
        <cfvo type="num" val="0"/>
        <cfvo type="num" val="1"/>
        <color theme="0"/>
        <color rgb="FFFF0000"/>
      </colorScale>
    </cfRule>
  </conditionalFormatting>
  <conditionalFormatting sqref="I16 K16">
    <cfRule type="colorScale" priority="4">
      <colorScale>
        <cfvo type="num" val="0"/>
        <cfvo type="num" val="1"/>
        <color theme="0"/>
        <color rgb="FFFF0000"/>
      </colorScale>
    </cfRule>
  </conditionalFormatting>
  <conditionalFormatting sqref="N7">
    <cfRule type="colorScale" priority="3">
      <colorScale>
        <cfvo type="num" val="0"/>
        <cfvo type="num" val="1"/>
        <color theme="0"/>
        <color rgb="FFFF0000"/>
      </colorScale>
    </cfRule>
  </conditionalFormatting>
  <conditionalFormatting sqref="N8 R8 P8">
    <cfRule type="colorScale" priority="2">
      <colorScale>
        <cfvo type="num" val="0"/>
        <cfvo type="num" val="1"/>
        <color theme="0"/>
        <color theme="3" tint="0.39997558519241921"/>
      </colorScale>
    </cfRule>
  </conditionalFormatting>
  <conditionalFormatting sqref="P7 R7">
    <cfRule type="colorScale" priority="1">
      <colorScale>
        <cfvo type="num" val="0"/>
        <cfvo type="num" val="1"/>
        <color theme="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workbookViewId="0">
      <selection activeCell="C25" sqref="C25:F26"/>
    </sheetView>
  </sheetViews>
  <sheetFormatPr defaultRowHeight="14.4" x14ac:dyDescent="0.3"/>
  <cols>
    <col min="3" max="6" width="6.6640625" customWidth="1"/>
    <col min="7" max="7" width="4" customWidth="1"/>
    <col min="8" max="9" width="6.6640625" customWidth="1"/>
    <col min="10" max="10" width="12.109375" customWidth="1"/>
    <col min="11" max="11" width="6.6640625" customWidth="1"/>
    <col min="12" max="12" width="8" customWidth="1"/>
    <col min="14" max="14" width="6.6640625" customWidth="1"/>
    <col min="15" max="15" width="3.88671875" customWidth="1"/>
    <col min="16" max="16" width="6.6640625" customWidth="1"/>
    <col min="17" max="17" width="3.88671875" customWidth="1"/>
    <col min="18" max="18" width="6.6640625" customWidth="1"/>
  </cols>
  <sheetData>
    <row r="1" spans="1:18" ht="21.6" thickBot="1" x14ac:dyDescent="0.45">
      <c r="B1" s="33" t="s">
        <v>11</v>
      </c>
      <c r="C1" s="33"/>
      <c r="D1" s="33"/>
      <c r="E1" s="33"/>
      <c r="F1" s="33"/>
      <c r="G1" s="33"/>
      <c r="H1" s="33"/>
      <c r="I1" s="33"/>
      <c r="J1" s="33"/>
      <c r="K1" s="33"/>
      <c r="L1" s="41"/>
      <c r="M1" s="33" t="s">
        <v>7</v>
      </c>
      <c r="N1" s="33"/>
      <c r="O1" s="33"/>
      <c r="P1" s="33"/>
      <c r="Q1" s="33"/>
      <c r="R1" s="33"/>
    </row>
    <row r="2" spans="1:18" ht="14.4" customHeight="1" x14ac:dyDescent="0.3">
      <c r="A2" s="43" t="s">
        <v>16</v>
      </c>
      <c r="B2" s="1" t="s">
        <v>1</v>
      </c>
      <c r="C2" s="2" t="s">
        <v>2</v>
      </c>
      <c r="D2" s="2" t="s">
        <v>2</v>
      </c>
      <c r="E2" s="2" t="s">
        <v>3</v>
      </c>
      <c r="F2" s="2" t="s">
        <v>3</v>
      </c>
      <c r="G2" s="40" t="s">
        <v>8</v>
      </c>
      <c r="H2" s="29" t="s">
        <v>3</v>
      </c>
      <c r="I2" s="29" t="s">
        <v>2</v>
      </c>
      <c r="J2" s="37" t="s">
        <v>9</v>
      </c>
      <c r="K2" s="29" t="s">
        <v>2</v>
      </c>
      <c r="L2" s="41"/>
      <c r="M2" s="1" t="s">
        <v>1</v>
      </c>
      <c r="N2" s="2" t="s">
        <v>2</v>
      </c>
      <c r="O2" s="42"/>
      <c r="P2" s="29" t="s">
        <v>8</v>
      </c>
      <c r="Q2" s="42"/>
      <c r="R2" s="38" t="s">
        <v>9</v>
      </c>
    </row>
    <row r="3" spans="1:18" x14ac:dyDescent="0.3">
      <c r="A3" s="43"/>
      <c r="B3" s="1" t="s">
        <v>0</v>
      </c>
      <c r="C3" s="2" t="s">
        <v>3</v>
      </c>
      <c r="D3" s="2" t="s">
        <v>2</v>
      </c>
      <c r="E3" s="2" t="s">
        <v>2</v>
      </c>
      <c r="F3" s="2" t="s">
        <v>3</v>
      </c>
      <c r="G3" s="40"/>
      <c r="H3" s="29"/>
      <c r="I3" s="29"/>
      <c r="J3" s="37"/>
      <c r="K3" s="29"/>
      <c r="L3" s="41"/>
      <c r="M3" s="1" t="s">
        <v>0</v>
      </c>
      <c r="N3" s="2" t="s">
        <v>2</v>
      </c>
      <c r="O3" s="41"/>
      <c r="P3" s="29"/>
      <c r="Q3" s="41"/>
      <c r="R3" s="38"/>
    </row>
    <row r="4" spans="1:18" x14ac:dyDescent="0.3">
      <c r="A4" s="43"/>
      <c r="B4" s="1" t="s">
        <v>4</v>
      </c>
      <c r="C4" s="9">
        <v>43</v>
      </c>
      <c r="D4" s="9">
        <v>57</v>
      </c>
      <c r="E4" s="9">
        <v>4</v>
      </c>
      <c r="F4" s="9">
        <v>37</v>
      </c>
      <c r="G4" s="32"/>
      <c r="H4" s="9">
        <v>66</v>
      </c>
      <c r="I4" s="9">
        <v>75</v>
      </c>
      <c r="J4" s="32"/>
      <c r="K4" s="9">
        <v>51</v>
      </c>
      <c r="L4" s="41"/>
      <c r="M4" s="1" t="s">
        <v>4</v>
      </c>
      <c r="N4" s="12">
        <v>25210</v>
      </c>
      <c r="O4" s="41"/>
      <c r="P4" s="12">
        <v>17993</v>
      </c>
      <c r="Q4" s="41"/>
      <c r="R4" s="12">
        <v>7782</v>
      </c>
    </row>
    <row r="5" spans="1:18" x14ac:dyDescent="0.3">
      <c r="A5" s="43"/>
      <c r="B5" s="1" t="s">
        <v>5</v>
      </c>
      <c r="C5" s="9">
        <v>5</v>
      </c>
      <c r="D5" s="9">
        <v>13</v>
      </c>
      <c r="E5" s="9">
        <v>0</v>
      </c>
      <c r="F5" s="9">
        <v>5</v>
      </c>
      <c r="G5" s="32"/>
      <c r="H5" s="9">
        <v>8</v>
      </c>
      <c r="I5" s="9">
        <v>14</v>
      </c>
      <c r="J5" s="32"/>
      <c r="K5" s="9">
        <v>11</v>
      </c>
      <c r="L5" s="41"/>
      <c r="M5" s="1" t="s">
        <v>5</v>
      </c>
      <c r="N5" s="24">
        <f>D14</f>
        <v>5749.6491228070172</v>
      </c>
      <c r="O5" s="41"/>
      <c r="P5" s="24">
        <f>I14</f>
        <v>3358.6933333333336</v>
      </c>
      <c r="Q5" s="41"/>
      <c r="R5" s="24">
        <f>K14</f>
        <v>1678.4705882352941</v>
      </c>
    </row>
    <row r="6" spans="1:18" x14ac:dyDescent="0.3">
      <c r="A6" s="43"/>
      <c r="B6" s="1" t="s">
        <v>6</v>
      </c>
      <c r="C6" s="9">
        <v>38</v>
      </c>
      <c r="D6" s="9">
        <v>44</v>
      </c>
      <c r="E6" s="9">
        <v>4</v>
      </c>
      <c r="F6" s="9">
        <v>32</v>
      </c>
      <c r="G6" s="32"/>
      <c r="H6" s="9">
        <v>58</v>
      </c>
      <c r="I6" s="9">
        <v>61</v>
      </c>
      <c r="J6" s="32"/>
      <c r="K6" s="9">
        <v>40</v>
      </c>
      <c r="L6" s="41"/>
      <c r="M6" s="1" t="s">
        <v>6</v>
      </c>
      <c r="N6" s="24">
        <f>D15</f>
        <v>19460.350877192981</v>
      </c>
      <c r="O6" s="41"/>
      <c r="P6" s="24">
        <f>I15</f>
        <v>14634.306666666667</v>
      </c>
      <c r="Q6" s="41"/>
      <c r="R6" s="24">
        <f>K15</f>
        <v>6103.5294117647054</v>
      </c>
    </row>
    <row r="7" spans="1:18" x14ac:dyDescent="0.3">
      <c r="A7" s="43"/>
      <c r="B7" s="1" t="s">
        <v>5</v>
      </c>
      <c r="C7" s="10">
        <f>C5/C4</f>
        <v>0.11627906976744186</v>
      </c>
      <c r="D7" s="10">
        <f>D5/D4</f>
        <v>0.22807017543859648</v>
      </c>
      <c r="E7" s="10">
        <f>E5/E4</f>
        <v>0</v>
      </c>
      <c r="F7" s="10">
        <f>F5/F4</f>
        <v>0.13513513513513514</v>
      </c>
      <c r="G7" s="32"/>
      <c r="H7" s="10">
        <f>H5/H4</f>
        <v>0.12121212121212122</v>
      </c>
      <c r="I7" s="10">
        <f>I5/I4</f>
        <v>0.18666666666666668</v>
      </c>
      <c r="J7" s="32"/>
      <c r="K7" s="10">
        <f>K5/K4</f>
        <v>0.21568627450980393</v>
      </c>
      <c r="L7" s="41"/>
      <c r="M7" s="1" t="s">
        <v>5</v>
      </c>
      <c r="N7" s="11">
        <f>D16</f>
        <v>0.22807017543859648</v>
      </c>
      <c r="O7" s="41"/>
      <c r="P7" s="10">
        <f>P5/P4</f>
        <v>0.18666666666666668</v>
      </c>
      <c r="Q7" s="41"/>
      <c r="R7" s="11">
        <f>R5/R4</f>
        <v>0.21568627450980393</v>
      </c>
    </row>
    <row r="8" spans="1:18" x14ac:dyDescent="0.3">
      <c r="A8" s="43"/>
      <c r="B8" s="1" t="s">
        <v>6</v>
      </c>
      <c r="C8" s="11">
        <f>C6/C4</f>
        <v>0.88372093023255816</v>
      </c>
      <c r="D8" s="11">
        <f>D6/D4</f>
        <v>0.77192982456140347</v>
      </c>
      <c r="E8" s="11">
        <f>E6/E4</f>
        <v>1</v>
      </c>
      <c r="F8" s="11">
        <f>F6/F4</f>
        <v>0.86486486486486491</v>
      </c>
      <c r="G8" s="32"/>
      <c r="H8" s="11">
        <f>H6/H4</f>
        <v>0.87878787878787878</v>
      </c>
      <c r="I8" s="11">
        <f>I6/I4</f>
        <v>0.81333333333333335</v>
      </c>
      <c r="J8" s="32"/>
      <c r="K8" s="11">
        <f>K6/K4</f>
        <v>0.78431372549019607</v>
      </c>
      <c r="L8" s="41"/>
      <c r="M8" s="1" t="s">
        <v>6</v>
      </c>
      <c r="N8" s="11">
        <f>D17</f>
        <v>0.77192982456140347</v>
      </c>
      <c r="O8" s="41"/>
      <c r="P8" s="11">
        <f>P6/P4</f>
        <v>0.81333333333333335</v>
      </c>
      <c r="Q8" s="41"/>
      <c r="R8" s="11">
        <f>R6/R4</f>
        <v>0.78431372549019607</v>
      </c>
    </row>
    <row r="9" spans="1:18" x14ac:dyDescent="0.3">
      <c r="A9" s="43"/>
    </row>
    <row r="10" spans="1:18" ht="21" customHeight="1" x14ac:dyDescent="0.4">
      <c r="A10" s="43"/>
      <c r="B10" s="39" t="s">
        <v>7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1:18" x14ac:dyDescent="0.3">
      <c r="A11" s="43"/>
      <c r="B11" s="1" t="s">
        <v>1</v>
      </c>
      <c r="C11" s="2" t="s">
        <v>2</v>
      </c>
      <c r="D11" s="2" t="s">
        <v>2</v>
      </c>
      <c r="E11" s="2"/>
      <c r="F11" s="2" t="s">
        <v>3</v>
      </c>
      <c r="G11" s="29" t="s">
        <v>8</v>
      </c>
      <c r="H11" s="29" t="s">
        <v>3</v>
      </c>
      <c r="I11" s="29" t="s">
        <v>2</v>
      </c>
      <c r="J11" s="38" t="s">
        <v>9</v>
      </c>
      <c r="K11" s="29" t="s">
        <v>2</v>
      </c>
    </row>
    <row r="12" spans="1:18" x14ac:dyDescent="0.3">
      <c r="A12" s="43"/>
      <c r="B12" s="1" t="s">
        <v>0</v>
      </c>
      <c r="C12" s="2" t="s">
        <v>3</v>
      </c>
      <c r="D12" s="2" t="s">
        <v>2</v>
      </c>
      <c r="E12" s="2" t="s">
        <v>2</v>
      </c>
      <c r="F12" s="2" t="s">
        <v>3</v>
      </c>
      <c r="G12" s="29"/>
      <c r="H12" s="29"/>
      <c r="I12" s="29"/>
      <c r="J12" s="38"/>
      <c r="K12" s="29"/>
    </row>
    <row r="13" spans="1:18" x14ac:dyDescent="0.3">
      <c r="A13" s="43"/>
      <c r="B13" s="1" t="s">
        <v>4</v>
      </c>
      <c r="C13" s="12">
        <v>52577</v>
      </c>
      <c r="D13" s="12">
        <v>25210</v>
      </c>
      <c r="E13" s="12">
        <v>4724</v>
      </c>
      <c r="F13" s="9"/>
      <c r="G13" s="32"/>
      <c r="H13" s="9"/>
      <c r="I13" s="12">
        <v>17993</v>
      </c>
      <c r="J13" s="32"/>
      <c r="K13" s="12">
        <v>7782</v>
      </c>
    </row>
    <row r="14" spans="1:18" x14ac:dyDescent="0.3">
      <c r="A14" s="43"/>
      <c r="B14" s="1" t="s">
        <v>5</v>
      </c>
      <c r="C14" s="12">
        <f>C7*C13</f>
        <v>6113.604651162791</v>
      </c>
      <c r="D14" s="12">
        <f>D7*D13</f>
        <v>5749.6491228070172</v>
      </c>
      <c r="E14" s="9" t="s">
        <v>10</v>
      </c>
      <c r="F14" s="9" t="s">
        <v>10</v>
      </c>
      <c r="G14" s="32"/>
      <c r="H14" s="9" t="s">
        <v>10</v>
      </c>
      <c r="I14" s="12">
        <f>I7*I13</f>
        <v>3358.6933333333336</v>
      </c>
      <c r="J14" s="32"/>
      <c r="K14" s="12">
        <f>K7*K13</f>
        <v>1678.4705882352941</v>
      </c>
    </row>
    <row r="15" spans="1:18" x14ac:dyDescent="0.3">
      <c r="A15" s="43"/>
      <c r="B15" s="1" t="s">
        <v>6</v>
      </c>
      <c r="C15" s="12">
        <f>C8*C13</f>
        <v>46463.395348837214</v>
      </c>
      <c r="D15" s="12">
        <f>D8*D13</f>
        <v>19460.350877192981</v>
      </c>
      <c r="E15" s="9" t="s">
        <v>10</v>
      </c>
      <c r="F15" s="9" t="s">
        <v>10</v>
      </c>
      <c r="G15" s="32"/>
      <c r="H15" s="9" t="s">
        <v>10</v>
      </c>
      <c r="I15" s="12">
        <f>I8*I13</f>
        <v>14634.306666666667</v>
      </c>
      <c r="J15" s="32"/>
      <c r="K15" s="12">
        <f>K8*K13</f>
        <v>6103.5294117647054</v>
      </c>
    </row>
    <row r="16" spans="1:18" x14ac:dyDescent="0.3">
      <c r="A16" s="43"/>
      <c r="B16" s="1" t="s">
        <v>5</v>
      </c>
      <c r="C16" s="12" t="s">
        <v>10</v>
      </c>
      <c r="D16" s="11">
        <f>D14/D13</f>
        <v>0.22807017543859648</v>
      </c>
      <c r="E16" s="11" t="e">
        <f>E14/E13</f>
        <v>#VALUE!</v>
      </c>
      <c r="F16" s="9" t="s">
        <v>10</v>
      </c>
      <c r="G16" s="32"/>
      <c r="H16" s="9" t="s">
        <v>10</v>
      </c>
      <c r="I16" s="10">
        <f>I14/I13</f>
        <v>0.18666666666666668</v>
      </c>
      <c r="J16" s="32"/>
      <c r="K16" s="11">
        <f>K14/K13</f>
        <v>0.21568627450980393</v>
      </c>
    </row>
    <row r="17" spans="1:18" x14ac:dyDescent="0.3">
      <c r="A17" s="43"/>
      <c r="B17" s="1" t="s">
        <v>6</v>
      </c>
      <c r="C17" s="12" t="s">
        <v>10</v>
      </c>
      <c r="D17" s="11">
        <f>D15/D13</f>
        <v>0.77192982456140347</v>
      </c>
      <c r="E17" s="11" t="e">
        <f>E15/E13</f>
        <v>#VALUE!</v>
      </c>
      <c r="F17" s="9" t="s">
        <v>10</v>
      </c>
      <c r="G17" s="32"/>
      <c r="H17" s="9" t="s">
        <v>10</v>
      </c>
      <c r="I17" s="11">
        <f>I15/I13</f>
        <v>0.81333333333333335</v>
      </c>
      <c r="J17" s="32"/>
      <c r="K17" s="11">
        <f>K15/K13</f>
        <v>0.78431372549019607</v>
      </c>
    </row>
    <row r="19" spans="1:18" ht="14.4" customHeight="1" thickBot="1" x14ac:dyDescent="0.45">
      <c r="B19" s="33" t="s">
        <v>11</v>
      </c>
      <c r="C19" s="33"/>
      <c r="D19" s="33"/>
      <c r="E19" s="33"/>
      <c r="F19" s="33"/>
      <c r="G19" s="33"/>
      <c r="H19" s="33"/>
      <c r="I19" s="33"/>
      <c r="J19" s="33"/>
      <c r="K19" s="33"/>
      <c r="L19" s="41"/>
      <c r="M19" s="33" t="s">
        <v>7</v>
      </c>
      <c r="N19" s="33"/>
      <c r="O19" s="33"/>
      <c r="P19" s="33"/>
      <c r="Q19" s="33"/>
      <c r="R19" s="33"/>
    </row>
    <row r="20" spans="1:18" x14ac:dyDescent="0.3">
      <c r="A20" s="43" t="s">
        <v>17</v>
      </c>
      <c r="B20" s="1" t="s">
        <v>1</v>
      </c>
      <c r="C20" s="6" t="s">
        <v>2</v>
      </c>
      <c r="D20" s="6" t="s">
        <v>2</v>
      </c>
      <c r="E20" s="6" t="s">
        <v>3</v>
      </c>
      <c r="F20" s="6" t="s">
        <v>3</v>
      </c>
      <c r="G20" s="40" t="s">
        <v>8</v>
      </c>
      <c r="H20" s="29" t="s">
        <v>3</v>
      </c>
      <c r="I20" s="29" t="s">
        <v>2</v>
      </c>
      <c r="J20" s="37" t="s">
        <v>9</v>
      </c>
      <c r="K20" s="29" t="s">
        <v>2</v>
      </c>
      <c r="L20" s="41"/>
      <c r="M20" s="1" t="s">
        <v>1</v>
      </c>
      <c r="N20" s="6" t="s">
        <v>2</v>
      </c>
      <c r="O20" s="42"/>
      <c r="P20" s="29" t="s">
        <v>8</v>
      </c>
      <c r="Q20" s="42"/>
      <c r="R20" s="38" t="s">
        <v>9</v>
      </c>
    </row>
    <row r="21" spans="1:18" x14ac:dyDescent="0.3">
      <c r="A21" s="43"/>
      <c r="B21" s="1" t="s">
        <v>0</v>
      </c>
      <c r="C21" s="6" t="s">
        <v>3</v>
      </c>
      <c r="D21" s="6" t="s">
        <v>2</v>
      </c>
      <c r="E21" s="6" t="s">
        <v>2</v>
      </c>
      <c r="F21" s="6" t="s">
        <v>3</v>
      </c>
      <c r="G21" s="40"/>
      <c r="H21" s="29"/>
      <c r="I21" s="29"/>
      <c r="J21" s="37"/>
      <c r="K21" s="29"/>
      <c r="L21" s="41"/>
      <c r="M21" s="1" t="s">
        <v>0</v>
      </c>
      <c r="N21" s="6" t="s">
        <v>2</v>
      </c>
      <c r="O21" s="41"/>
      <c r="P21" s="29"/>
      <c r="Q21" s="41"/>
      <c r="R21" s="38"/>
    </row>
    <row r="22" spans="1:18" x14ac:dyDescent="0.3">
      <c r="A22" s="43"/>
      <c r="B22" s="1" t="s">
        <v>4</v>
      </c>
      <c r="C22" s="9">
        <v>53</v>
      </c>
      <c r="D22" s="9">
        <v>70</v>
      </c>
      <c r="E22" s="9">
        <v>4</v>
      </c>
      <c r="F22" s="9">
        <v>14</v>
      </c>
      <c r="G22" s="32"/>
      <c r="H22" s="9">
        <v>32</v>
      </c>
      <c r="I22" s="9">
        <v>109</v>
      </c>
      <c r="J22" s="32"/>
      <c r="K22" s="9">
        <v>46</v>
      </c>
      <c r="L22" s="41"/>
      <c r="M22" s="1" t="s">
        <v>4</v>
      </c>
      <c r="N22" s="12">
        <v>26638</v>
      </c>
      <c r="O22" s="41"/>
      <c r="P22" s="12">
        <v>43010</v>
      </c>
      <c r="Q22" s="41"/>
      <c r="R22" s="12">
        <v>15019</v>
      </c>
    </row>
    <row r="23" spans="1:18" x14ac:dyDescent="0.3">
      <c r="A23" s="43"/>
      <c r="B23" s="1" t="s">
        <v>5</v>
      </c>
      <c r="C23" s="9">
        <v>11</v>
      </c>
      <c r="D23" s="9">
        <v>26</v>
      </c>
      <c r="E23" s="9">
        <v>1</v>
      </c>
      <c r="F23" s="9">
        <v>4</v>
      </c>
      <c r="G23" s="32"/>
      <c r="H23" s="9">
        <v>7</v>
      </c>
      <c r="I23" s="9">
        <v>26</v>
      </c>
      <c r="J23" s="32"/>
      <c r="K23" s="9">
        <v>20</v>
      </c>
      <c r="L23" s="41"/>
      <c r="M23" s="1" t="s">
        <v>5</v>
      </c>
      <c r="N23" s="24">
        <f>D32</f>
        <v>9894.1142857142859</v>
      </c>
      <c r="O23" s="41"/>
      <c r="P23" s="24">
        <f>I32</f>
        <v>10259.266055045871</v>
      </c>
      <c r="Q23" s="41"/>
      <c r="R23" s="24">
        <f>K32</f>
        <v>6530</v>
      </c>
    </row>
    <row r="24" spans="1:18" x14ac:dyDescent="0.3">
      <c r="A24" s="43"/>
      <c r="B24" s="1" t="s">
        <v>6</v>
      </c>
      <c r="C24" s="9">
        <v>42</v>
      </c>
      <c r="D24" s="9">
        <v>44</v>
      </c>
      <c r="E24" s="9">
        <v>3</v>
      </c>
      <c r="F24" s="9">
        <v>10</v>
      </c>
      <c r="G24" s="32"/>
      <c r="H24" s="9">
        <v>25</v>
      </c>
      <c r="I24" s="9">
        <v>83</v>
      </c>
      <c r="J24" s="32"/>
      <c r="K24" s="9">
        <v>26</v>
      </c>
      <c r="L24" s="41"/>
      <c r="M24" s="1" t="s">
        <v>6</v>
      </c>
      <c r="N24" s="24">
        <f>D33</f>
        <v>16743.885714285712</v>
      </c>
      <c r="O24" s="41"/>
      <c r="P24" s="24">
        <f>I33</f>
        <v>32750.733944954129</v>
      </c>
      <c r="Q24" s="41"/>
      <c r="R24" s="24">
        <f>K33</f>
        <v>8489</v>
      </c>
    </row>
    <row r="25" spans="1:18" ht="14.4" customHeight="1" x14ac:dyDescent="0.3">
      <c r="A25" s="43"/>
      <c r="B25" s="1" t="s">
        <v>5</v>
      </c>
      <c r="C25" s="10">
        <f>C23/C22</f>
        <v>0.20754716981132076</v>
      </c>
      <c r="D25" s="10">
        <f>D23/D22</f>
        <v>0.37142857142857144</v>
      </c>
      <c r="E25" s="10">
        <f>E23/E22</f>
        <v>0.25</v>
      </c>
      <c r="F25" s="10">
        <f>F23/F22</f>
        <v>0.2857142857142857</v>
      </c>
      <c r="G25" s="32"/>
      <c r="H25" s="10">
        <f>H23/H22</f>
        <v>0.21875</v>
      </c>
      <c r="I25" s="10">
        <f>I23/I22</f>
        <v>0.23853211009174313</v>
      </c>
      <c r="J25" s="32"/>
      <c r="K25" s="10">
        <f>K23/K22</f>
        <v>0.43478260869565216</v>
      </c>
      <c r="L25" s="41"/>
      <c r="M25" s="1" t="s">
        <v>5</v>
      </c>
      <c r="N25" s="11">
        <f>D34</f>
        <v>0.37142857142857144</v>
      </c>
      <c r="O25" s="41"/>
      <c r="P25" s="10">
        <f>P23/P22</f>
        <v>0.2385321100917431</v>
      </c>
      <c r="Q25" s="41"/>
      <c r="R25" s="11">
        <f>R23/R22</f>
        <v>0.43478260869565216</v>
      </c>
    </row>
    <row r="26" spans="1:18" x14ac:dyDescent="0.3">
      <c r="A26" s="43"/>
      <c r="B26" s="1" t="s">
        <v>6</v>
      </c>
      <c r="C26" s="11">
        <f>C24/C22</f>
        <v>0.79245283018867929</v>
      </c>
      <c r="D26" s="11">
        <f>D24/D22</f>
        <v>0.62857142857142856</v>
      </c>
      <c r="E26" s="11">
        <f>E24/E22</f>
        <v>0.75</v>
      </c>
      <c r="F26" s="11">
        <f>F24/F22</f>
        <v>0.7142857142857143</v>
      </c>
      <c r="G26" s="32"/>
      <c r="H26" s="11">
        <f>H24/H22</f>
        <v>0.78125</v>
      </c>
      <c r="I26" s="11">
        <f>I24/I22</f>
        <v>0.76146788990825687</v>
      </c>
      <c r="J26" s="32"/>
      <c r="K26" s="11">
        <f>K24/K22</f>
        <v>0.56521739130434778</v>
      </c>
      <c r="L26" s="41"/>
      <c r="M26" s="1" t="s">
        <v>6</v>
      </c>
      <c r="N26" s="11">
        <f>D35</f>
        <v>0.62857142857142845</v>
      </c>
      <c r="O26" s="41"/>
      <c r="P26" s="11">
        <f>P24/P22</f>
        <v>0.76146788990825687</v>
      </c>
      <c r="Q26" s="41"/>
      <c r="R26" s="11">
        <f>R24/R22</f>
        <v>0.56521739130434778</v>
      </c>
    </row>
    <row r="27" spans="1:18" x14ac:dyDescent="0.3">
      <c r="A27" s="43"/>
    </row>
    <row r="28" spans="1:18" ht="21" x14ac:dyDescent="0.4">
      <c r="A28" s="43"/>
      <c r="B28" s="39" t="s">
        <v>7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1:18" x14ac:dyDescent="0.3">
      <c r="A29" s="43"/>
      <c r="B29" s="1" t="s">
        <v>1</v>
      </c>
      <c r="C29" s="6" t="s">
        <v>2</v>
      </c>
      <c r="D29" s="6" t="s">
        <v>2</v>
      </c>
      <c r="E29" s="6"/>
      <c r="F29" s="6" t="s">
        <v>3</v>
      </c>
      <c r="G29" s="29" t="s">
        <v>8</v>
      </c>
      <c r="H29" s="29" t="s">
        <v>3</v>
      </c>
      <c r="I29" s="29" t="s">
        <v>2</v>
      </c>
      <c r="J29" s="38" t="s">
        <v>9</v>
      </c>
      <c r="K29" s="29" t="s">
        <v>2</v>
      </c>
    </row>
    <row r="30" spans="1:18" x14ac:dyDescent="0.3">
      <c r="A30" s="43"/>
      <c r="B30" s="1" t="s">
        <v>0</v>
      </c>
      <c r="C30" s="6" t="s">
        <v>3</v>
      </c>
      <c r="D30" s="6" t="s">
        <v>2</v>
      </c>
      <c r="E30" s="6" t="s">
        <v>2</v>
      </c>
      <c r="F30" s="6" t="s">
        <v>3</v>
      </c>
      <c r="G30" s="29"/>
      <c r="H30" s="29"/>
      <c r="I30" s="29"/>
      <c r="J30" s="38"/>
      <c r="K30" s="29"/>
    </row>
    <row r="31" spans="1:18" x14ac:dyDescent="0.3">
      <c r="A31" s="43"/>
      <c r="B31" s="1" t="s">
        <v>4</v>
      </c>
      <c r="C31" s="12">
        <v>35782</v>
      </c>
      <c r="D31" s="12">
        <v>26638</v>
      </c>
      <c r="E31" s="12">
        <v>5780</v>
      </c>
      <c r="F31" s="9"/>
      <c r="G31" s="32"/>
      <c r="H31" s="9"/>
      <c r="I31" s="12">
        <v>43010</v>
      </c>
      <c r="J31" s="32"/>
      <c r="K31" s="12">
        <v>15019</v>
      </c>
    </row>
    <row r="32" spans="1:18" x14ac:dyDescent="0.3">
      <c r="A32" s="43"/>
      <c r="B32" s="1" t="s">
        <v>5</v>
      </c>
      <c r="C32" s="12">
        <f>C25*C31</f>
        <v>7426.4528301886794</v>
      </c>
      <c r="D32" s="12">
        <f>D25*D31</f>
        <v>9894.1142857142859</v>
      </c>
      <c r="E32" s="12">
        <f>E25*E31</f>
        <v>1445</v>
      </c>
      <c r="F32" s="9" t="s">
        <v>10</v>
      </c>
      <c r="G32" s="32"/>
      <c r="H32" s="9" t="s">
        <v>10</v>
      </c>
      <c r="I32" s="12">
        <f>I25*I31</f>
        <v>10259.266055045871</v>
      </c>
      <c r="J32" s="32"/>
      <c r="K32" s="12">
        <f>K25*K31</f>
        <v>6530</v>
      </c>
    </row>
    <row r="33" spans="1:18" x14ac:dyDescent="0.3">
      <c r="A33" s="43"/>
      <c r="B33" s="1" t="s">
        <v>6</v>
      </c>
      <c r="C33" s="12">
        <f>C26*C31</f>
        <v>28355.547169811322</v>
      </c>
      <c r="D33" s="12">
        <f>D26*D31</f>
        <v>16743.885714285712</v>
      </c>
      <c r="E33" s="12">
        <f>E26*E31</f>
        <v>4335</v>
      </c>
      <c r="F33" s="9" t="s">
        <v>10</v>
      </c>
      <c r="G33" s="32"/>
      <c r="H33" s="9" t="s">
        <v>10</v>
      </c>
      <c r="I33" s="12">
        <f>I26*I31</f>
        <v>32750.733944954129</v>
      </c>
      <c r="J33" s="32"/>
      <c r="K33" s="12">
        <f>K26*K31</f>
        <v>8489</v>
      </c>
    </row>
    <row r="34" spans="1:18" x14ac:dyDescent="0.3">
      <c r="A34" s="43"/>
      <c r="B34" s="1" t="s">
        <v>5</v>
      </c>
      <c r="C34" s="12" t="s">
        <v>10</v>
      </c>
      <c r="D34" s="11">
        <f>D32/D31</f>
        <v>0.37142857142857144</v>
      </c>
      <c r="E34" s="11">
        <f>E32/E31</f>
        <v>0.25</v>
      </c>
      <c r="F34" s="9" t="s">
        <v>10</v>
      </c>
      <c r="G34" s="32"/>
      <c r="H34" s="9" t="s">
        <v>10</v>
      </c>
      <c r="I34" s="10">
        <f>I32/I31</f>
        <v>0.2385321100917431</v>
      </c>
      <c r="J34" s="32"/>
      <c r="K34" s="11">
        <f>K32/K31</f>
        <v>0.43478260869565216</v>
      </c>
    </row>
    <row r="35" spans="1:18" x14ac:dyDescent="0.3">
      <c r="A35" s="43"/>
      <c r="B35" s="1" t="s">
        <v>6</v>
      </c>
      <c r="C35" s="12" t="s">
        <v>10</v>
      </c>
      <c r="D35" s="11">
        <f>D33/D31</f>
        <v>0.62857142857142845</v>
      </c>
      <c r="E35" s="11">
        <f>E33/E31</f>
        <v>0.75</v>
      </c>
      <c r="F35" s="9" t="s">
        <v>10</v>
      </c>
      <c r="G35" s="32"/>
      <c r="H35" s="9" t="s">
        <v>10</v>
      </c>
      <c r="I35" s="11">
        <f>I33/I31</f>
        <v>0.76146788990825687</v>
      </c>
      <c r="J35" s="32"/>
      <c r="K35" s="11">
        <f>K33/K31</f>
        <v>0.56521739130434778</v>
      </c>
    </row>
    <row r="37" spans="1:18" ht="21.6" thickBot="1" x14ac:dyDescent="0.45">
      <c r="B37" s="33" t="s">
        <v>11</v>
      </c>
      <c r="C37" s="33"/>
      <c r="D37" s="33"/>
      <c r="E37" s="33"/>
      <c r="F37" s="33"/>
      <c r="G37" s="33"/>
      <c r="H37" s="33"/>
      <c r="I37" s="33"/>
      <c r="J37" s="33"/>
      <c r="K37" s="33"/>
      <c r="L37" s="41"/>
      <c r="M37" s="33" t="s">
        <v>7</v>
      </c>
      <c r="N37" s="33"/>
      <c r="O37" s="33"/>
      <c r="P37" s="33"/>
      <c r="Q37" s="33"/>
      <c r="R37" s="33"/>
    </row>
    <row r="38" spans="1:18" x14ac:dyDescent="0.3">
      <c r="A38" s="43" t="s">
        <v>15</v>
      </c>
      <c r="B38" s="1" t="s">
        <v>1</v>
      </c>
      <c r="C38" s="6" t="s">
        <v>2</v>
      </c>
      <c r="D38" s="6" t="s">
        <v>2</v>
      </c>
      <c r="E38" s="6" t="s">
        <v>3</v>
      </c>
      <c r="F38" s="6" t="s">
        <v>3</v>
      </c>
      <c r="G38" s="40" t="s">
        <v>8</v>
      </c>
      <c r="H38" s="29" t="s">
        <v>3</v>
      </c>
      <c r="I38" s="29" t="s">
        <v>2</v>
      </c>
      <c r="J38" s="37" t="s">
        <v>9</v>
      </c>
      <c r="K38" s="29" t="s">
        <v>2</v>
      </c>
      <c r="L38" s="41"/>
      <c r="M38" s="1" t="s">
        <v>1</v>
      </c>
      <c r="N38" s="6" t="s">
        <v>2</v>
      </c>
      <c r="O38" s="42"/>
      <c r="P38" s="29" t="s">
        <v>8</v>
      </c>
      <c r="Q38" s="42"/>
      <c r="R38" s="38" t="s">
        <v>9</v>
      </c>
    </row>
    <row r="39" spans="1:18" x14ac:dyDescent="0.3">
      <c r="A39" s="43"/>
      <c r="B39" s="1" t="s">
        <v>0</v>
      </c>
      <c r="C39" s="6" t="s">
        <v>3</v>
      </c>
      <c r="D39" s="6" t="s">
        <v>2</v>
      </c>
      <c r="E39" s="6" t="s">
        <v>2</v>
      </c>
      <c r="F39" s="6" t="s">
        <v>3</v>
      </c>
      <c r="G39" s="40"/>
      <c r="H39" s="29"/>
      <c r="I39" s="29"/>
      <c r="J39" s="37"/>
      <c r="K39" s="29"/>
      <c r="L39" s="41"/>
      <c r="M39" s="1" t="s">
        <v>0</v>
      </c>
      <c r="N39" s="6" t="s">
        <v>2</v>
      </c>
      <c r="O39" s="41"/>
      <c r="P39" s="29"/>
      <c r="Q39" s="41"/>
      <c r="R39" s="38"/>
    </row>
    <row r="40" spans="1:18" x14ac:dyDescent="0.3">
      <c r="A40" s="43"/>
      <c r="B40" s="1" t="s">
        <v>4</v>
      </c>
      <c r="C40" s="9">
        <v>7</v>
      </c>
      <c r="D40" s="9"/>
      <c r="E40" s="9"/>
      <c r="F40" s="9"/>
      <c r="G40" s="32"/>
      <c r="H40" s="9"/>
      <c r="I40" s="9"/>
      <c r="J40" s="32"/>
      <c r="K40" s="9"/>
      <c r="L40" s="41"/>
      <c r="M40" s="1" t="s">
        <v>4</v>
      </c>
      <c r="N40" s="12">
        <v>38100</v>
      </c>
      <c r="O40" s="41"/>
      <c r="P40" s="12"/>
      <c r="Q40" s="41"/>
      <c r="R40" s="12"/>
    </row>
    <row r="41" spans="1:18" x14ac:dyDescent="0.3">
      <c r="A41" s="43"/>
      <c r="B41" s="1" t="s">
        <v>5</v>
      </c>
      <c r="C41" s="9">
        <v>1</v>
      </c>
      <c r="D41" s="9"/>
      <c r="E41" s="9"/>
      <c r="F41" s="9"/>
      <c r="G41" s="32"/>
      <c r="H41" s="9"/>
      <c r="I41" s="9"/>
      <c r="J41" s="32"/>
      <c r="K41" s="9"/>
      <c r="L41" s="41"/>
      <c r="M41" s="1" t="s">
        <v>5</v>
      </c>
      <c r="N41" s="12">
        <f>D50</f>
        <v>0</v>
      </c>
      <c r="O41" s="41"/>
      <c r="P41" s="12">
        <f>I50</f>
        <v>0</v>
      </c>
      <c r="Q41" s="41"/>
      <c r="R41" s="12">
        <f>K50</f>
        <v>0</v>
      </c>
    </row>
    <row r="42" spans="1:18" x14ac:dyDescent="0.3">
      <c r="A42" s="43"/>
      <c r="B42" s="1" t="s">
        <v>6</v>
      </c>
      <c r="C42" s="9">
        <v>6</v>
      </c>
      <c r="D42" s="9"/>
      <c r="E42" s="9"/>
      <c r="F42" s="9"/>
      <c r="G42" s="32"/>
      <c r="H42" s="9"/>
      <c r="I42" s="9"/>
      <c r="J42" s="32"/>
      <c r="K42" s="9"/>
      <c r="L42" s="41"/>
      <c r="M42" s="1" t="s">
        <v>6</v>
      </c>
      <c r="N42" s="12">
        <f>D51</f>
        <v>0</v>
      </c>
      <c r="O42" s="41"/>
      <c r="P42" s="12">
        <f>I51</f>
        <v>0</v>
      </c>
      <c r="Q42" s="41"/>
      <c r="R42" s="12">
        <f>K51</f>
        <v>0</v>
      </c>
    </row>
    <row r="43" spans="1:18" x14ac:dyDescent="0.3">
      <c r="A43" s="43"/>
      <c r="B43" s="1" t="s">
        <v>5</v>
      </c>
      <c r="C43" s="10">
        <f>C41/C40</f>
        <v>0.14285714285714285</v>
      </c>
      <c r="D43" s="11"/>
      <c r="E43" s="11"/>
      <c r="F43" s="11"/>
      <c r="G43" s="32"/>
      <c r="H43" s="11"/>
      <c r="I43" s="10"/>
      <c r="J43" s="32"/>
      <c r="K43" s="11"/>
      <c r="L43" s="41"/>
      <c r="M43" s="1" t="s">
        <v>5</v>
      </c>
      <c r="N43" s="11" t="e">
        <f>D52</f>
        <v>#DIV/0!</v>
      </c>
      <c r="O43" s="41"/>
      <c r="P43" s="10" t="e">
        <f>P41/P40</f>
        <v>#DIV/0!</v>
      </c>
      <c r="Q43" s="41"/>
      <c r="R43" s="11" t="e">
        <f>R41/R40</f>
        <v>#DIV/0!</v>
      </c>
    </row>
    <row r="44" spans="1:18" x14ac:dyDescent="0.3">
      <c r="A44" s="43"/>
      <c r="B44" s="1" t="s">
        <v>6</v>
      </c>
      <c r="C44" s="11">
        <f>C42/C40</f>
        <v>0.8571428571428571</v>
      </c>
      <c r="D44" s="11"/>
      <c r="E44" s="11"/>
      <c r="F44" s="11"/>
      <c r="G44" s="32"/>
      <c r="H44" s="11"/>
      <c r="I44" s="11"/>
      <c r="J44" s="32"/>
      <c r="K44" s="11"/>
      <c r="L44" s="41"/>
      <c r="M44" s="1" t="s">
        <v>6</v>
      </c>
      <c r="N44" s="11" t="e">
        <f>D53</f>
        <v>#DIV/0!</v>
      </c>
      <c r="O44" s="41"/>
      <c r="P44" s="11" t="e">
        <f>P42/P40</f>
        <v>#DIV/0!</v>
      </c>
      <c r="Q44" s="41"/>
      <c r="R44" s="11" t="e">
        <f>R42/R40</f>
        <v>#DIV/0!</v>
      </c>
    </row>
    <row r="45" spans="1:18" x14ac:dyDescent="0.3">
      <c r="A45" s="43"/>
    </row>
    <row r="46" spans="1:18" ht="21" x14ac:dyDescent="0.4">
      <c r="A46" s="43"/>
      <c r="B46" s="39" t="s">
        <v>7</v>
      </c>
      <c r="C46" s="39"/>
      <c r="D46" s="39"/>
      <c r="E46" s="39"/>
      <c r="F46" s="39"/>
      <c r="G46" s="39"/>
      <c r="H46" s="39"/>
      <c r="I46" s="39"/>
      <c r="J46" s="39"/>
      <c r="K46" s="39"/>
    </row>
    <row r="47" spans="1:18" x14ac:dyDescent="0.3">
      <c r="A47" s="43"/>
      <c r="B47" s="1" t="s">
        <v>1</v>
      </c>
      <c r="C47" s="6" t="s">
        <v>2</v>
      </c>
      <c r="D47" s="6" t="s">
        <v>2</v>
      </c>
      <c r="E47" s="6"/>
      <c r="F47" s="6" t="s">
        <v>3</v>
      </c>
      <c r="G47" s="29" t="s">
        <v>8</v>
      </c>
      <c r="H47" s="29" t="s">
        <v>3</v>
      </c>
      <c r="I47" s="29" t="s">
        <v>2</v>
      </c>
      <c r="J47" s="38" t="s">
        <v>9</v>
      </c>
      <c r="K47" s="29" t="s">
        <v>2</v>
      </c>
    </row>
    <row r="48" spans="1:18" x14ac:dyDescent="0.3">
      <c r="A48" s="43"/>
      <c r="B48" s="1" t="s">
        <v>0</v>
      </c>
      <c r="C48" s="6" t="s">
        <v>3</v>
      </c>
      <c r="D48" s="6" t="s">
        <v>2</v>
      </c>
      <c r="E48" s="6" t="s">
        <v>2</v>
      </c>
      <c r="F48" s="6" t="s">
        <v>3</v>
      </c>
      <c r="G48" s="29"/>
      <c r="H48" s="29"/>
      <c r="I48" s="29"/>
      <c r="J48" s="38"/>
      <c r="K48" s="29"/>
    </row>
    <row r="49" spans="1:11" x14ac:dyDescent="0.3">
      <c r="A49" s="43"/>
      <c r="B49" s="1" t="s">
        <v>4</v>
      </c>
      <c r="C49" s="12"/>
      <c r="D49" s="12"/>
      <c r="E49" s="12"/>
      <c r="F49" s="9"/>
      <c r="G49" s="32"/>
      <c r="H49" s="9"/>
      <c r="I49" s="12"/>
      <c r="J49" s="32"/>
      <c r="K49" s="12"/>
    </row>
    <row r="50" spans="1:11" x14ac:dyDescent="0.3">
      <c r="A50" s="43"/>
      <c r="B50" s="1" t="s">
        <v>5</v>
      </c>
      <c r="C50" s="12" t="s">
        <v>10</v>
      </c>
      <c r="D50" s="12">
        <f>D43*D49</f>
        <v>0</v>
      </c>
      <c r="E50" s="12">
        <f>E43*E49</f>
        <v>0</v>
      </c>
      <c r="F50" s="9" t="s">
        <v>10</v>
      </c>
      <c r="G50" s="32"/>
      <c r="H50" s="9" t="s">
        <v>10</v>
      </c>
      <c r="I50" s="12">
        <f>I43*I49</f>
        <v>0</v>
      </c>
      <c r="J50" s="32"/>
      <c r="K50" s="12">
        <f>K43*K49</f>
        <v>0</v>
      </c>
    </row>
    <row r="51" spans="1:11" x14ac:dyDescent="0.3">
      <c r="A51" s="43"/>
      <c r="B51" s="1" t="s">
        <v>6</v>
      </c>
      <c r="C51" s="12" t="s">
        <v>10</v>
      </c>
      <c r="D51" s="12">
        <f>D44*D49</f>
        <v>0</v>
      </c>
      <c r="E51" s="12">
        <f>E44*E49</f>
        <v>0</v>
      </c>
      <c r="F51" s="9" t="s">
        <v>10</v>
      </c>
      <c r="G51" s="32"/>
      <c r="H51" s="9" t="s">
        <v>10</v>
      </c>
      <c r="I51" s="12">
        <f>I44*I49</f>
        <v>0</v>
      </c>
      <c r="J51" s="32"/>
      <c r="K51" s="12">
        <f>K44*K49</f>
        <v>0</v>
      </c>
    </row>
    <row r="52" spans="1:11" x14ac:dyDescent="0.3">
      <c r="A52" s="43"/>
      <c r="B52" s="1" t="s">
        <v>5</v>
      </c>
      <c r="C52" s="12" t="s">
        <v>10</v>
      </c>
      <c r="D52" s="11" t="e">
        <f>D50/D49</f>
        <v>#DIV/0!</v>
      </c>
      <c r="E52" s="11" t="e">
        <f>E50/E49</f>
        <v>#DIV/0!</v>
      </c>
      <c r="F52" s="9" t="s">
        <v>10</v>
      </c>
      <c r="G52" s="32"/>
      <c r="H52" s="9" t="s">
        <v>10</v>
      </c>
      <c r="I52" s="10" t="e">
        <f>I50/I49</f>
        <v>#DIV/0!</v>
      </c>
      <c r="J52" s="32"/>
      <c r="K52" s="11" t="e">
        <f>K50/K49</f>
        <v>#DIV/0!</v>
      </c>
    </row>
    <row r="53" spans="1:11" x14ac:dyDescent="0.3">
      <c r="A53" s="43"/>
      <c r="B53" s="1" t="s">
        <v>6</v>
      </c>
      <c r="C53" s="12" t="s">
        <v>10</v>
      </c>
      <c r="D53" s="11" t="e">
        <f>D51/D49</f>
        <v>#DIV/0!</v>
      </c>
      <c r="E53" s="11" t="e">
        <f>E51/E49</f>
        <v>#DIV/0!</v>
      </c>
      <c r="F53" s="9" t="s">
        <v>10</v>
      </c>
      <c r="G53" s="32"/>
      <c r="H53" s="9" t="s">
        <v>10</v>
      </c>
      <c r="I53" s="11" t="e">
        <f>I51/I49</f>
        <v>#DIV/0!</v>
      </c>
      <c r="J53" s="32"/>
      <c r="K53" s="11" t="e">
        <f>K51/K49</f>
        <v>#DIV/0!</v>
      </c>
    </row>
  </sheetData>
  <mergeCells count="69">
    <mergeCell ref="G11:G12"/>
    <mergeCell ref="H11:H12"/>
    <mergeCell ref="I11:I12"/>
    <mergeCell ref="J11:J12"/>
    <mergeCell ref="B19:K19"/>
    <mergeCell ref="K11:K12"/>
    <mergeCell ref="G13:G17"/>
    <mergeCell ref="J13:J17"/>
    <mergeCell ref="R2:R3"/>
    <mergeCell ref="G4:G8"/>
    <mergeCell ref="J4:J8"/>
    <mergeCell ref="B10:K10"/>
    <mergeCell ref="B1:K1"/>
    <mergeCell ref="L1:L8"/>
    <mergeCell ref="M1:R1"/>
    <mergeCell ref="K2:K3"/>
    <mergeCell ref="O2:O8"/>
    <mergeCell ref="G2:G3"/>
    <mergeCell ref="H2:H3"/>
    <mergeCell ref="I2:I3"/>
    <mergeCell ref="J2:J3"/>
    <mergeCell ref="Q2:Q8"/>
    <mergeCell ref="P2:P3"/>
    <mergeCell ref="A2:A17"/>
    <mergeCell ref="L19:L26"/>
    <mergeCell ref="M19:R19"/>
    <mergeCell ref="A20:A35"/>
    <mergeCell ref="G20:G21"/>
    <mergeCell ref="H20:H21"/>
    <mergeCell ref="I20:I21"/>
    <mergeCell ref="J20:J21"/>
    <mergeCell ref="K20:K21"/>
    <mergeCell ref="O20:O26"/>
    <mergeCell ref="P20:P21"/>
    <mergeCell ref="Q20:Q26"/>
    <mergeCell ref="R20:R21"/>
    <mergeCell ref="G22:G26"/>
    <mergeCell ref="J22:J26"/>
    <mergeCell ref="B28:K28"/>
    <mergeCell ref="G29:G30"/>
    <mergeCell ref="B46:K46"/>
    <mergeCell ref="H29:H30"/>
    <mergeCell ref="I29:I30"/>
    <mergeCell ref="J29:J30"/>
    <mergeCell ref="K29:K30"/>
    <mergeCell ref="G31:G35"/>
    <mergeCell ref="J31:J35"/>
    <mergeCell ref="K47:K48"/>
    <mergeCell ref="B37:K37"/>
    <mergeCell ref="L37:L44"/>
    <mergeCell ref="M37:R37"/>
    <mergeCell ref="A38:A53"/>
    <mergeCell ref="G38:G39"/>
    <mergeCell ref="H38:H39"/>
    <mergeCell ref="I38:I39"/>
    <mergeCell ref="J38:J39"/>
    <mergeCell ref="K38:K39"/>
    <mergeCell ref="O38:O44"/>
    <mergeCell ref="P38:P39"/>
    <mergeCell ref="Q38:Q44"/>
    <mergeCell ref="R38:R39"/>
    <mergeCell ref="G40:G44"/>
    <mergeCell ref="J40:J44"/>
    <mergeCell ref="G49:G53"/>
    <mergeCell ref="J49:J53"/>
    <mergeCell ref="G47:G48"/>
    <mergeCell ref="H47:H48"/>
    <mergeCell ref="I47:I48"/>
    <mergeCell ref="J47:J48"/>
  </mergeCells>
  <conditionalFormatting sqref="D16:E16 C7">
    <cfRule type="colorScale" priority="45">
      <colorScale>
        <cfvo type="num" val="0"/>
        <cfvo type="num" val="1"/>
        <color theme="0"/>
        <color rgb="FFFF0000"/>
      </colorScale>
    </cfRule>
  </conditionalFormatting>
  <conditionalFormatting sqref="D17:E17 C8 K17 I17">
    <cfRule type="colorScale" priority="44">
      <colorScale>
        <cfvo type="num" val="0"/>
        <cfvo type="num" val="1"/>
        <color theme="0"/>
        <color theme="3" tint="0.39997558519241921"/>
      </colorScale>
    </cfRule>
  </conditionalFormatting>
  <conditionalFormatting sqref="I16 K16">
    <cfRule type="colorScale" priority="42">
      <colorScale>
        <cfvo type="num" val="0"/>
        <cfvo type="num" val="1"/>
        <color theme="0"/>
        <color rgb="FFFF0000"/>
      </colorScale>
    </cfRule>
  </conditionalFormatting>
  <conditionalFormatting sqref="N7">
    <cfRule type="colorScale" priority="41">
      <colorScale>
        <cfvo type="num" val="0"/>
        <cfvo type="num" val="1"/>
        <color theme="0"/>
        <color rgb="FFFF0000"/>
      </colorScale>
    </cfRule>
  </conditionalFormatting>
  <conditionalFormatting sqref="N8 R8 P8">
    <cfRule type="colorScale" priority="40">
      <colorScale>
        <cfvo type="num" val="0"/>
        <cfvo type="num" val="1"/>
        <color theme="0"/>
        <color theme="3" tint="0.39997558519241921"/>
      </colorScale>
    </cfRule>
  </conditionalFormatting>
  <conditionalFormatting sqref="P7 R7">
    <cfRule type="colorScale" priority="39">
      <colorScale>
        <cfvo type="num" val="0"/>
        <cfvo type="num" val="1"/>
        <color theme="0"/>
        <color rgb="FFFF0000"/>
      </colorScale>
    </cfRule>
  </conditionalFormatting>
  <conditionalFormatting sqref="D34:E34 C25">
    <cfRule type="colorScale" priority="38">
      <colorScale>
        <cfvo type="num" val="0"/>
        <cfvo type="num" val="1"/>
        <color theme="0"/>
        <color rgb="FFFF0000"/>
      </colorScale>
    </cfRule>
  </conditionalFormatting>
  <conditionalFormatting sqref="D35:E35 C26 K35 I35">
    <cfRule type="colorScale" priority="37">
      <colorScale>
        <cfvo type="num" val="0"/>
        <cfvo type="num" val="1"/>
        <color theme="0"/>
        <color theme="3" tint="0.39997558519241921"/>
      </colorScale>
    </cfRule>
  </conditionalFormatting>
  <conditionalFormatting sqref="I34 K34">
    <cfRule type="colorScale" priority="35">
      <colorScale>
        <cfvo type="num" val="0"/>
        <cfvo type="num" val="1"/>
        <color theme="0"/>
        <color rgb="FFFF0000"/>
      </colorScale>
    </cfRule>
  </conditionalFormatting>
  <conditionalFormatting sqref="N25">
    <cfRule type="colorScale" priority="34">
      <colorScale>
        <cfvo type="num" val="0"/>
        <cfvo type="num" val="1"/>
        <color theme="0"/>
        <color rgb="FFFF0000"/>
      </colorScale>
    </cfRule>
  </conditionalFormatting>
  <conditionalFormatting sqref="N26 R26 P26">
    <cfRule type="colorScale" priority="33">
      <colorScale>
        <cfvo type="num" val="0"/>
        <cfvo type="num" val="1"/>
        <color theme="0"/>
        <color theme="3" tint="0.39997558519241921"/>
      </colorScale>
    </cfRule>
  </conditionalFormatting>
  <conditionalFormatting sqref="P25 R25">
    <cfRule type="colorScale" priority="32">
      <colorScale>
        <cfvo type="num" val="0"/>
        <cfvo type="num" val="1"/>
        <color theme="0"/>
        <color rgb="FFFF0000"/>
      </colorScale>
    </cfRule>
  </conditionalFormatting>
  <conditionalFormatting sqref="C43:F43 D52:E52">
    <cfRule type="colorScale" priority="31">
      <colorScale>
        <cfvo type="num" val="0"/>
        <cfvo type="num" val="1"/>
        <color theme="0"/>
        <color rgb="FFFF0000"/>
      </colorScale>
    </cfRule>
  </conditionalFormatting>
  <conditionalFormatting sqref="C44:F44 D53:E53 K53 K44 I53 H44:I44">
    <cfRule type="colorScale" priority="30">
      <colorScale>
        <cfvo type="num" val="0"/>
        <cfvo type="num" val="1"/>
        <color theme="0"/>
        <color theme="3" tint="0.39997558519241921"/>
      </colorScale>
    </cfRule>
  </conditionalFormatting>
  <conditionalFormatting sqref="H43:I43 K43">
    <cfRule type="colorScale" priority="29">
      <colorScale>
        <cfvo type="num" val="0"/>
        <cfvo type="num" val="1"/>
        <color theme="0"/>
        <color rgb="FFFF0000"/>
      </colorScale>
    </cfRule>
  </conditionalFormatting>
  <conditionalFormatting sqref="I52 K52">
    <cfRule type="colorScale" priority="28">
      <colorScale>
        <cfvo type="num" val="0"/>
        <cfvo type="num" val="1"/>
        <color theme="0"/>
        <color rgb="FFFF0000"/>
      </colorScale>
    </cfRule>
  </conditionalFormatting>
  <conditionalFormatting sqref="N43">
    <cfRule type="colorScale" priority="27">
      <colorScale>
        <cfvo type="num" val="0"/>
        <cfvo type="num" val="1"/>
        <color theme="0"/>
        <color rgb="FFFF0000"/>
      </colorScale>
    </cfRule>
  </conditionalFormatting>
  <conditionalFormatting sqref="R44 N44 P44">
    <cfRule type="colorScale" priority="26">
      <colorScale>
        <cfvo type="num" val="0"/>
        <cfvo type="num" val="1"/>
        <color theme="0"/>
        <color theme="3" tint="0.39997558519241921"/>
      </colorScale>
    </cfRule>
  </conditionalFormatting>
  <conditionalFormatting sqref="R43 P43">
    <cfRule type="colorScale" priority="25">
      <colorScale>
        <cfvo type="num" val="0"/>
        <cfvo type="num" val="1"/>
        <color theme="0"/>
        <color rgb="FFFF0000"/>
      </colorScale>
    </cfRule>
  </conditionalFormatting>
  <conditionalFormatting sqref="D7">
    <cfRule type="colorScale" priority="24">
      <colorScale>
        <cfvo type="num" val="0"/>
        <cfvo type="num" val="1"/>
        <color theme="0"/>
        <color rgb="FFFF0000"/>
      </colorScale>
    </cfRule>
  </conditionalFormatting>
  <conditionalFormatting sqref="D8">
    <cfRule type="colorScale" priority="23">
      <colorScale>
        <cfvo type="num" val="0"/>
        <cfvo type="num" val="1"/>
        <color theme="0"/>
        <color theme="3" tint="0.39997558519241921"/>
      </colorScale>
    </cfRule>
  </conditionalFormatting>
  <conditionalFormatting sqref="E7">
    <cfRule type="colorScale" priority="22">
      <colorScale>
        <cfvo type="num" val="0"/>
        <cfvo type="num" val="1"/>
        <color theme="0"/>
        <color rgb="FFFF0000"/>
      </colorScale>
    </cfRule>
  </conditionalFormatting>
  <conditionalFormatting sqref="E8">
    <cfRule type="colorScale" priority="21">
      <colorScale>
        <cfvo type="num" val="0"/>
        <cfvo type="num" val="1"/>
        <color theme="0"/>
        <color theme="3" tint="0.39997558519241921"/>
      </colorScale>
    </cfRule>
  </conditionalFormatting>
  <conditionalFormatting sqref="F7">
    <cfRule type="colorScale" priority="20">
      <colorScale>
        <cfvo type="num" val="0"/>
        <cfvo type="num" val="1"/>
        <color theme="0"/>
        <color rgb="FFFF0000"/>
      </colorScale>
    </cfRule>
  </conditionalFormatting>
  <conditionalFormatting sqref="F8">
    <cfRule type="colorScale" priority="19">
      <colorScale>
        <cfvo type="num" val="0"/>
        <cfvo type="num" val="1"/>
        <color theme="0"/>
        <color theme="3" tint="0.39997558519241921"/>
      </colorScale>
    </cfRule>
  </conditionalFormatting>
  <conditionalFormatting sqref="H7">
    <cfRule type="colorScale" priority="18">
      <colorScale>
        <cfvo type="num" val="0"/>
        <cfvo type="num" val="1"/>
        <color theme="0"/>
        <color rgb="FFFF0000"/>
      </colorScale>
    </cfRule>
  </conditionalFormatting>
  <conditionalFormatting sqref="H8">
    <cfRule type="colorScale" priority="17">
      <colorScale>
        <cfvo type="num" val="0"/>
        <cfvo type="num" val="1"/>
        <color theme="0"/>
        <color theme="3" tint="0.39997558519241921"/>
      </colorScale>
    </cfRule>
  </conditionalFormatting>
  <conditionalFormatting sqref="I7">
    <cfRule type="colorScale" priority="16">
      <colorScale>
        <cfvo type="num" val="0"/>
        <cfvo type="num" val="1"/>
        <color theme="0"/>
        <color rgb="FFFF0000"/>
      </colorScale>
    </cfRule>
  </conditionalFormatting>
  <conditionalFormatting sqref="I8">
    <cfRule type="colorScale" priority="15">
      <colorScale>
        <cfvo type="num" val="0"/>
        <cfvo type="num" val="1"/>
        <color theme="0"/>
        <color theme="3" tint="0.39997558519241921"/>
      </colorScale>
    </cfRule>
  </conditionalFormatting>
  <conditionalFormatting sqref="K7">
    <cfRule type="colorScale" priority="14">
      <colorScale>
        <cfvo type="num" val="0"/>
        <cfvo type="num" val="1"/>
        <color theme="0"/>
        <color rgb="FFFF0000"/>
      </colorScale>
    </cfRule>
  </conditionalFormatting>
  <conditionalFormatting sqref="K8">
    <cfRule type="colorScale" priority="13">
      <colorScale>
        <cfvo type="num" val="0"/>
        <cfvo type="num" val="1"/>
        <color theme="0"/>
        <color theme="3" tint="0.39997558519241921"/>
      </colorScale>
    </cfRule>
  </conditionalFormatting>
  <conditionalFormatting sqref="D25">
    <cfRule type="colorScale" priority="12">
      <colorScale>
        <cfvo type="num" val="0"/>
        <cfvo type="num" val="1"/>
        <color theme="0"/>
        <color rgb="FFFF0000"/>
      </colorScale>
    </cfRule>
  </conditionalFormatting>
  <conditionalFormatting sqref="D26">
    <cfRule type="colorScale" priority="11">
      <colorScale>
        <cfvo type="num" val="0"/>
        <cfvo type="num" val="1"/>
        <color theme="0"/>
        <color theme="3" tint="0.39997558519241921"/>
      </colorScale>
    </cfRule>
  </conditionalFormatting>
  <conditionalFormatting sqref="E25">
    <cfRule type="colorScale" priority="10">
      <colorScale>
        <cfvo type="num" val="0"/>
        <cfvo type="num" val="1"/>
        <color theme="0"/>
        <color rgb="FFFF0000"/>
      </colorScale>
    </cfRule>
  </conditionalFormatting>
  <conditionalFormatting sqref="E26">
    <cfRule type="colorScale" priority="9">
      <colorScale>
        <cfvo type="num" val="0"/>
        <cfvo type="num" val="1"/>
        <color theme="0"/>
        <color theme="3" tint="0.39997558519241921"/>
      </colorScale>
    </cfRule>
  </conditionalFormatting>
  <conditionalFormatting sqref="F25">
    <cfRule type="colorScale" priority="8">
      <colorScale>
        <cfvo type="num" val="0"/>
        <cfvo type="num" val="1"/>
        <color theme="0"/>
        <color rgb="FFFF0000"/>
      </colorScale>
    </cfRule>
  </conditionalFormatting>
  <conditionalFormatting sqref="F26">
    <cfRule type="colorScale" priority="7">
      <colorScale>
        <cfvo type="num" val="0"/>
        <cfvo type="num" val="1"/>
        <color theme="0"/>
        <color theme="3" tint="0.39997558519241921"/>
      </colorScale>
    </cfRule>
  </conditionalFormatting>
  <conditionalFormatting sqref="H25">
    <cfRule type="colorScale" priority="6">
      <colorScale>
        <cfvo type="num" val="0"/>
        <cfvo type="num" val="1"/>
        <color theme="0"/>
        <color rgb="FFFF0000"/>
      </colorScale>
    </cfRule>
  </conditionalFormatting>
  <conditionalFormatting sqref="H26">
    <cfRule type="colorScale" priority="5">
      <colorScale>
        <cfvo type="num" val="0"/>
        <cfvo type="num" val="1"/>
        <color theme="0"/>
        <color theme="3" tint="0.39997558519241921"/>
      </colorScale>
    </cfRule>
  </conditionalFormatting>
  <conditionalFormatting sqref="I25">
    <cfRule type="colorScale" priority="4">
      <colorScale>
        <cfvo type="num" val="0"/>
        <cfvo type="num" val="1"/>
        <color theme="0"/>
        <color rgb="FFFF0000"/>
      </colorScale>
    </cfRule>
  </conditionalFormatting>
  <conditionalFormatting sqref="I26">
    <cfRule type="colorScale" priority="3">
      <colorScale>
        <cfvo type="num" val="0"/>
        <cfvo type="num" val="1"/>
        <color theme="0"/>
        <color theme="3" tint="0.39997558519241921"/>
      </colorScale>
    </cfRule>
  </conditionalFormatting>
  <conditionalFormatting sqref="K25">
    <cfRule type="colorScale" priority="2">
      <colorScale>
        <cfvo type="num" val="0"/>
        <cfvo type="num" val="1"/>
        <color theme="0"/>
        <color rgb="FFFF0000"/>
      </colorScale>
    </cfRule>
  </conditionalFormatting>
  <conditionalFormatting sqref="K26">
    <cfRule type="colorScale" priority="1">
      <colorScale>
        <cfvo type="num" val="0"/>
        <cfvo type="num" val="1"/>
        <color theme="0"/>
        <color theme="3" tint="0.39997558519241921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N4" sqref="N4"/>
    </sheetView>
  </sheetViews>
  <sheetFormatPr defaultRowHeight="14.4" x14ac:dyDescent="0.3"/>
  <cols>
    <col min="3" max="6" width="6.6640625" customWidth="1"/>
    <col min="7" max="7" width="4" customWidth="1"/>
    <col min="8" max="9" width="6.6640625" customWidth="1"/>
    <col min="10" max="10" width="12.109375" customWidth="1"/>
    <col min="11" max="11" width="6.6640625" customWidth="1"/>
    <col min="12" max="12" width="8" customWidth="1"/>
    <col min="14" max="14" width="6.6640625" customWidth="1"/>
    <col min="15" max="15" width="3.88671875" customWidth="1"/>
    <col min="17" max="17" width="3.88671875" customWidth="1"/>
    <col min="18" max="18" width="12.21875" customWidth="1"/>
  </cols>
  <sheetData>
    <row r="1" spans="1:18" ht="21.6" thickBot="1" x14ac:dyDescent="0.45">
      <c r="B1" s="33" t="s">
        <v>11</v>
      </c>
      <c r="C1" s="33"/>
      <c r="D1" s="33"/>
      <c r="E1" s="33"/>
      <c r="F1" s="33"/>
      <c r="G1" s="33"/>
      <c r="H1" s="33"/>
      <c r="I1" s="33"/>
      <c r="J1" s="33"/>
      <c r="K1" s="33"/>
      <c r="L1" s="41"/>
      <c r="M1" s="33" t="s">
        <v>7</v>
      </c>
      <c r="N1" s="33"/>
      <c r="O1" s="33"/>
      <c r="P1" s="33"/>
      <c r="Q1" s="33"/>
      <c r="R1" s="33"/>
    </row>
    <row r="2" spans="1:18" x14ac:dyDescent="0.3">
      <c r="A2" s="34" t="s">
        <v>18</v>
      </c>
      <c r="B2" s="1" t="s">
        <v>1</v>
      </c>
      <c r="C2" s="14" t="s">
        <v>2</v>
      </c>
      <c r="D2" s="14" t="s">
        <v>2</v>
      </c>
      <c r="E2" s="14" t="s">
        <v>3</v>
      </c>
      <c r="F2" s="14" t="s">
        <v>3</v>
      </c>
      <c r="G2" s="40" t="s">
        <v>8</v>
      </c>
      <c r="H2" s="29" t="s">
        <v>3</v>
      </c>
      <c r="I2" s="29" t="s">
        <v>2</v>
      </c>
      <c r="J2" s="37" t="s">
        <v>9</v>
      </c>
      <c r="K2" s="29" t="s">
        <v>2</v>
      </c>
      <c r="L2" s="41"/>
      <c r="M2" s="1" t="s">
        <v>1</v>
      </c>
      <c r="N2" s="14" t="s">
        <v>2</v>
      </c>
      <c r="O2" s="42"/>
      <c r="P2" s="29" t="s">
        <v>8</v>
      </c>
      <c r="Q2" s="42"/>
      <c r="R2" s="38" t="s">
        <v>9</v>
      </c>
    </row>
    <row r="3" spans="1:18" x14ac:dyDescent="0.3">
      <c r="A3" s="34"/>
      <c r="B3" s="1" t="s">
        <v>0</v>
      </c>
      <c r="C3" s="14" t="s">
        <v>3</v>
      </c>
      <c r="D3" s="14" t="s">
        <v>2</v>
      </c>
      <c r="E3" s="14" t="s">
        <v>2</v>
      </c>
      <c r="F3" s="14" t="s">
        <v>3</v>
      </c>
      <c r="G3" s="40"/>
      <c r="H3" s="29"/>
      <c r="I3" s="29"/>
      <c r="J3" s="37"/>
      <c r="K3" s="29"/>
      <c r="L3" s="41"/>
      <c r="M3" s="1" t="s">
        <v>0</v>
      </c>
      <c r="N3" s="14" t="s">
        <v>2</v>
      </c>
      <c r="O3" s="41"/>
      <c r="P3" s="29"/>
      <c r="Q3" s="41"/>
      <c r="R3" s="38"/>
    </row>
    <row r="4" spans="1:18" x14ac:dyDescent="0.3">
      <c r="A4" s="34"/>
      <c r="B4" s="1" t="s">
        <v>4</v>
      </c>
      <c r="C4" s="9">
        <v>12</v>
      </c>
      <c r="D4" s="9">
        <v>30</v>
      </c>
      <c r="E4" s="9">
        <v>10</v>
      </c>
      <c r="F4" s="9">
        <v>21</v>
      </c>
      <c r="G4" s="32"/>
      <c r="H4" s="9"/>
      <c r="I4" s="9"/>
      <c r="J4" s="32"/>
      <c r="K4" s="9"/>
      <c r="L4" s="41"/>
      <c r="M4" s="1" t="s">
        <v>4</v>
      </c>
      <c r="N4" s="12">
        <v>26511</v>
      </c>
      <c r="O4" s="41"/>
      <c r="P4" s="12"/>
      <c r="Q4" s="41"/>
      <c r="R4" s="12"/>
    </row>
    <row r="5" spans="1:18" x14ac:dyDescent="0.3">
      <c r="A5" s="34"/>
      <c r="B5" s="1" t="s">
        <v>5</v>
      </c>
      <c r="C5" s="9">
        <v>0</v>
      </c>
      <c r="D5" s="9">
        <v>13</v>
      </c>
      <c r="E5" s="9">
        <v>1</v>
      </c>
      <c r="F5" s="9">
        <v>0</v>
      </c>
      <c r="G5" s="32"/>
      <c r="H5" s="9"/>
      <c r="I5" s="9"/>
      <c r="J5" s="32"/>
      <c r="K5" s="9"/>
      <c r="L5" s="41"/>
      <c r="M5" s="1" t="s">
        <v>5</v>
      </c>
      <c r="N5" s="24">
        <f>D14</f>
        <v>11488.1</v>
      </c>
      <c r="O5" s="41"/>
      <c r="P5" s="24" t="e">
        <f>I14</f>
        <v>#DIV/0!</v>
      </c>
      <c r="Q5" s="41"/>
      <c r="R5" s="24" t="e">
        <f>K14</f>
        <v>#DIV/0!</v>
      </c>
    </row>
    <row r="6" spans="1:18" x14ac:dyDescent="0.3">
      <c r="A6" s="34"/>
      <c r="B6" s="1" t="s">
        <v>6</v>
      </c>
      <c r="C6" s="9">
        <v>12</v>
      </c>
      <c r="D6" s="9">
        <v>17</v>
      </c>
      <c r="E6" s="9">
        <v>9</v>
      </c>
      <c r="F6" s="9">
        <v>21</v>
      </c>
      <c r="G6" s="32"/>
      <c r="H6" s="9"/>
      <c r="I6" s="9"/>
      <c r="J6" s="32"/>
      <c r="K6" s="9"/>
      <c r="L6" s="41"/>
      <c r="M6" s="1" t="s">
        <v>6</v>
      </c>
      <c r="N6" s="24">
        <f>D15</f>
        <v>15022.9</v>
      </c>
      <c r="O6" s="41"/>
      <c r="P6" s="24" t="e">
        <f>I15</f>
        <v>#DIV/0!</v>
      </c>
      <c r="Q6" s="41"/>
      <c r="R6" s="24" t="e">
        <f>K15</f>
        <v>#DIV/0!</v>
      </c>
    </row>
    <row r="7" spans="1:18" x14ac:dyDescent="0.3">
      <c r="A7" s="34"/>
      <c r="B7" s="1" t="s">
        <v>5</v>
      </c>
      <c r="C7" s="10">
        <f>C5/C4</f>
        <v>0</v>
      </c>
      <c r="D7" s="11">
        <f>D5/D4</f>
        <v>0.43333333333333335</v>
      </c>
      <c r="E7" s="11">
        <f>E5/E4</f>
        <v>0.1</v>
      </c>
      <c r="F7" s="11">
        <f>F5/F4</f>
        <v>0</v>
      </c>
      <c r="G7" s="32"/>
      <c r="H7" s="11" t="e">
        <f>H5/H4</f>
        <v>#DIV/0!</v>
      </c>
      <c r="I7" s="10" t="e">
        <f>I5/I4</f>
        <v>#DIV/0!</v>
      </c>
      <c r="J7" s="32"/>
      <c r="K7" s="11" t="e">
        <f>K5/K4</f>
        <v>#DIV/0!</v>
      </c>
      <c r="L7" s="41"/>
      <c r="M7" s="1" t="s">
        <v>5</v>
      </c>
      <c r="N7" s="11">
        <f>D16</f>
        <v>0.43333333333333335</v>
      </c>
      <c r="O7" s="41"/>
      <c r="P7" s="10" t="e">
        <f>P5/P4</f>
        <v>#DIV/0!</v>
      </c>
      <c r="Q7" s="41"/>
      <c r="R7" s="11" t="e">
        <f>R5/R4</f>
        <v>#DIV/0!</v>
      </c>
    </row>
    <row r="8" spans="1:18" x14ac:dyDescent="0.3">
      <c r="A8" s="34"/>
      <c r="B8" s="1" t="s">
        <v>6</v>
      </c>
      <c r="C8" s="11">
        <f>C6/C4</f>
        <v>1</v>
      </c>
      <c r="D8" s="11">
        <f>D6/D4</f>
        <v>0.56666666666666665</v>
      </c>
      <c r="E8" s="11">
        <f>E6/E4</f>
        <v>0.9</v>
      </c>
      <c r="F8" s="11">
        <f>F6/F4</f>
        <v>1</v>
      </c>
      <c r="G8" s="32"/>
      <c r="H8" s="11" t="e">
        <f>H6/H4</f>
        <v>#DIV/0!</v>
      </c>
      <c r="I8" s="11" t="e">
        <f>I6/I4</f>
        <v>#DIV/0!</v>
      </c>
      <c r="J8" s="32"/>
      <c r="K8" s="11" t="e">
        <f>K6/K4</f>
        <v>#DIV/0!</v>
      </c>
      <c r="L8" s="41"/>
      <c r="M8" s="1" t="s">
        <v>6</v>
      </c>
      <c r="N8" s="11">
        <f>D17</f>
        <v>0.56666666666666665</v>
      </c>
      <c r="O8" s="41"/>
      <c r="P8" s="11" t="e">
        <f>P6/P4</f>
        <v>#DIV/0!</v>
      </c>
      <c r="Q8" s="41"/>
      <c r="R8" s="11" t="e">
        <f>R6/R4</f>
        <v>#DIV/0!</v>
      </c>
    </row>
    <row r="10" spans="1:18" ht="21" x14ac:dyDescent="0.4">
      <c r="B10" s="39" t="s">
        <v>7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1:18" x14ac:dyDescent="0.3">
      <c r="B11" s="1" t="s">
        <v>1</v>
      </c>
      <c r="C11" s="14" t="s">
        <v>2</v>
      </c>
      <c r="D11" s="14" t="s">
        <v>2</v>
      </c>
      <c r="E11" s="14"/>
      <c r="F11" s="14" t="s">
        <v>3</v>
      </c>
      <c r="G11" s="29" t="s">
        <v>8</v>
      </c>
      <c r="H11" s="29" t="s">
        <v>3</v>
      </c>
      <c r="I11" s="29" t="s">
        <v>2</v>
      </c>
      <c r="J11" s="38" t="s">
        <v>9</v>
      </c>
      <c r="K11" s="29" t="s">
        <v>2</v>
      </c>
    </row>
    <row r="12" spans="1:18" x14ac:dyDescent="0.3">
      <c r="B12" s="1" t="s">
        <v>0</v>
      </c>
      <c r="C12" s="14" t="s">
        <v>3</v>
      </c>
      <c r="D12" s="14" t="s">
        <v>2</v>
      </c>
      <c r="E12" s="14" t="s">
        <v>2</v>
      </c>
      <c r="F12" s="14" t="s">
        <v>3</v>
      </c>
      <c r="G12" s="29"/>
      <c r="H12" s="29"/>
      <c r="I12" s="29"/>
      <c r="J12" s="38"/>
      <c r="K12" s="29"/>
    </row>
    <row r="13" spans="1:18" x14ac:dyDescent="0.3">
      <c r="B13" s="1" t="s">
        <v>4</v>
      </c>
      <c r="C13" s="12">
        <v>28285</v>
      </c>
      <c r="D13" s="12">
        <v>26511</v>
      </c>
      <c r="E13" s="12">
        <v>8766</v>
      </c>
      <c r="F13" s="9" t="s">
        <v>10</v>
      </c>
      <c r="G13" s="32"/>
      <c r="H13" s="9" t="s">
        <v>10</v>
      </c>
      <c r="I13" s="12"/>
      <c r="J13" s="32"/>
      <c r="K13" s="12"/>
    </row>
    <row r="14" spans="1:18" x14ac:dyDescent="0.3">
      <c r="B14" s="1" t="s">
        <v>5</v>
      </c>
      <c r="C14" s="12">
        <f>C7*C13</f>
        <v>0</v>
      </c>
      <c r="D14" s="12">
        <f>D7*D13</f>
        <v>11488.1</v>
      </c>
      <c r="E14" s="12">
        <f>E7*E13</f>
        <v>876.6</v>
      </c>
      <c r="F14" s="9" t="s">
        <v>10</v>
      </c>
      <c r="G14" s="32"/>
      <c r="H14" s="9" t="s">
        <v>10</v>
      </c>
      <c r="I14" s="12" t="e">
        <f>I7*I13</f>
        <v>#DIV/0!</v>
      </c>
      <c r="J14" s="32"/>
      <c r="K14" s="12" t="e">
        <f>K7*K13</f>
        <v>#DIV/0!</v>
      </c>
    </row>
    <row r="15" spans="1:18" x14ac:dyDescent="0.3">
      <c r="B15" s="1" t="s">
        <v>6</v>
      </c>
      <c r="C15" s="12">
        <f>C8*C13</f>
        <v>28285</v>
      </c>
      <c r="D15" s="12">
        <f>D8*D13</f>
        <v>15022.9</v>
      </c>
      <c r="E15" s="12">
        <f>E8*E13</f>
        <v>7889.4000000000005</v>
      </c>
      <c r="F15" s="9" t="s">
        <v>10</v>
      </c>
      <c r="G15" s="32"/>
      <c r="H15" s="9" t="s">
        <v>10</v>
      </c>
      <c r="I15" s="12" t="e">
        <f>I8*I13</f>
        <v>#DIV/0!</v>
      </c>
      <c r="J15" s="32"/>
      <c r="K15" s="12" t="e">
        <f>K8*K13</f>
        <v>#DIV/0!</v>
      </c>
    </row>
    <row r="16" spans="1:18" x14ac:dyDescent="0.3">
      <c r="B16" s="1" t="s">
        <v>5</v>
      </c>
      <c r="C16" s="12" t="s">
        <v>10</v>
      </c>
      <c r="D16" s="11">
        <f>D14/D13</f>
        <v>0.43333333333333335</v>
      </c>
      <c r="E16" s="11">
        <f>E14/E13</f>
        <v>0.1</v>
      </c>
      <c r="F16" s="9" t="s">
        <v>10</v>
      </c>
      <c r="G16" s="32"/>
      <c r="H16" s="9" t="s">
        <v>10</v>
      </c>
      <c r="I16" s="10" t="e">
        <f>I14/I13</f>
        <v>#DIV/0!</v>
      </c>
      <c r="J16" s="32"/>
      <c r="K16" s="11" t="e">
        <f>K14/K13</f>
        <v>#DIV/0!</v>
      </c>
    </row>
    <row r="17" spans="1:11" x14ac:dyDescent="0.3">
      <c r="B17" s="1" t="s">
        <v>6</v>
      </c>
      <c r="C17" s="12" t="s">
        <v>10</v>
      </c>
      <c r="D17" s="11">
        <f>D15/D13</f>
        <v>0.56666666666666665</v>
      </c>
      <c r="E17" s="11">
        <f>E15/E13</f>
        <v>0.9</v>
      </c>
      <c r="F17" s="9" t="s">
        <v>10</v>
      </c>
      <c r="G17" s="32"/>
      <c r="H17" s="9" t="s">
        <v>10</v>
      </c>
      <c r="I17" s="11" t="e">
        <f>I15/I13</f>
        <v>#DIV/0!</v>
      </c>
      <c r="J17" s="32"/>
      <c r="K17" s="11" t="e">
        <f>K15/K13</f>
        <v>#DIV/0!</v>
      </c>
    </row>
    <row r="19" spans="1:11" ht="14.4" customHeight="1" x14ac:dyDescent="0.3">
      <c r="A19" s="34"/>
    </row>
    <row r="20" spans="1:11" x14ac:dyDescent="0.3">
      <c r="A20" s="34"/>
    </row>
    <row r="21" spans="1:11" x14ac:dyDescent="0.3">
      <c r="A21" s="34"/>
    </row>
    <row r="22" spans="1:11" x14ac:dyDescent="0.3">
      <c r="A22" s="34"/>
    </row>
    <row r="23" spans="1:11" x14ac:dyDescent="0.3">
      <c r="A23" s="34"/>
    </row>
    <row r="24" spans="1:11" x14ac:dyDescent="0.3">
      <c r="A24" s="34"/>
    </row>
    <row r="25" spans="1:11" ht="58.2" customHeight="1" x14ac:dyDescent="0.3">
      <c r="A25" s="34"/>
    </row>
  </sheetData>
  <mergeCells count="24">
    <mergeCell ref="A19:A25"/>
    <mergeCell ref="G11:G12"/>
    <mergeCell ref="H11:H12"/>
    <mergeCell ref="I11:I12"/>
    <mergeCell ref="J11:J12"/>
    <mergeCell ref="K11:K12"/>
    <mergeCell ref="G13:G17"/>
    <mergeCell ref="J13:J17"/>
    <mergeCell ref="P2:P3"/>
    <mergeCell ref="Q2:Q8"/>
    <mergeCell ref="R2:R3"/>
    <mergeCell ref="G4:G8"/>
    <mergeCell ref="J4:J8"/>
    <mergeCell ref="B10:K10"/>
    <mergeCell ref="B1:K1"/>
    <mergeCell ref="L1:L8"/>
    <mergeCell ref="M1:R1"/>
    <mergeCell ref="K2:K3"/>
    <mergeCell ref="O2:O8"/>
    <mergeCell ref="A2:A8"/>
    <mergeCell ref="G2:G3"/>
    <mergeCell ref="H2:H3"/>
    <mergeCell ref="I2:I3"/>
    <mergeCell ref="J2:J3"/>
  </mergeCells>
  <conditionalFormatting sqref="C7:F7 D16:E16">
    <cfRule type="colorScale" priority="7">
      <colorScale>
        <cfvo type="num" val="0"/>
        <cfvo type="num" val="1"/>
        <color theme="0"/>
        <color rgb="FFFF0000"/>
      </colorScale>
    </cfRule>
  </conditionalFormatting>
  <conditionalFormatting sqref="C8:F8 D17:E17 K17 K8 I17 H8:I8">
    <cfRule type="colorScale" priority="6">
      <colorScale>
        <cfvo type="num" val="0"/>
        <cfvo type="num" val="1"/>
        <color theme="0"/>
        <color theme="3" tint="0.39997558519241921"/>
      </colorScale>
    </cfRule>
  </conditionalFormatting>
  <conditionalFormatting sqref="H7:I7 K7">
    <cfRule type="colorScale" priority="5">
      <colorScale>
        <cfvo type="num" val="0"/>
        <cfvo type="num" val="1"/>
        <color theme="0"/>
        <color rgb="FFFF0000"/>
      </colorScale>
    </cfRule>
  </conditionalFormatting>
  <conditionalFormatting sqref="I16 K16">
    <cfRule type="colorScale" priority="4">
      <colorScale>
        <cfvo type="num" val="0"/>
        <cfvo type="num" val="1"/>
        <color theme="0"/>
        <color rgb="FFFF0000"/>
      </colorScale>
    </cfRule>
  </conditionalFormatting>
  <conditionalFormatting sqref="N7">
    <cfRule type="colorScale" priority="3">
      <colorScale>
        <cfvo type="num" val="0"/>
        <cfvo type="num" val="1"/>
        <color theme="0"/>
        <color rgb="FFFF0000"/>
      </colorScale>
    </cfRule>
  </conditionalFormatting>
  <conditionalFormatting sqref="N8 R8 P8">
    <cfRule type="colorScale" priority="2">
      <colorScale>
        <cfvo type="num" val="0"/>
        <cfvo type="num" val="1"/>
        <color theme="0"/>
        <color theme="3" tint="0.39997558519241921"/>
      </colorScale>
    </cfRule>
  </conditionalFormatting>
  <conditionalFormatting sqref="P7 R7">
    <cfRule type="colorScale" priority="1">
      <colorScale>
        <cfvo type="num" val="0"/>
        <cfvo type="num" val="1"/>
        <color theme="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N4" sqref="N4"/>
    </sheetView>
  </sheetViews>
  <sheetFormatPr defaultRowHeight="14.4" x14ac:dyDescent="0.3"/>
  <cols>
    <col min="3" max="6" width="6.6640625" customWidth="1"/>
    <col min="7" max="7" width="4" customWidth="1"/>
    <col min="8" max="9" width="6.6640625" customWidth="1"/>
    <col min="10" max="10" width="12.109375" customWidth="1"/>
    <col min="11" max="11" width="6.6640625" customWidth="1"/>
    <col min="12" max="12" width="8" customWidth="1"/>
    <col min="14" max="14" width="6.6640625" customWidth="1"/>
  </cols>
  <sheetData>
    <row r="1" spans="1:14" ht="21.6" thickBot="1" x14ac:dyDescent="0.45">
      <c r="B1" s="33" t="s">
        <v>11</v>
      </c>
      <c r="C1" s="33"/>
      <c r="D1" s="33"/>
      <c r="E1" s="33"/>
      <c r="F1" s="33"/>
      <c r="G1" s="28"/>
      <c r="H1" s="28"/>
      <c r="I1" s="28"/>
      <c r="J1" s="28"/>
      <c r="K1" s="28"/>
      <c r="L1" s="41"/>
      <c r="M1" s="33" t="s">
        <v>7</v>
      </c>
      <c r="N1" s="33"/>
    </row>
    <row r="2" spans="1:14" ht="14.4" customHeight="1" x14ac:dyDescent="0.3">
      <c r="A2" s="34" t="s">
        <v>18</v>
      </c>
      <c r="B2" s="1" t="s">
        <v>1</v>
      </c>
      <c r="C2" s="14" t="s">
        <v>2</v>
      </c>
      <c r="D2" s="14" t="s">
        <v>2</v>
      </c>
      <c r="E2" s="14" t="s">
        <v>3</v>
      </c>
      <c r="F2" s="14" t="s">
        <v>3</v>
      </c>
      <c r="G2" s="40" t="s">
        <v>8</v>
      </c>
      <c r="H2" s="29" t="s">
        <v>3</v>
      </c>
      <c r="I2" s="29" t="s">
        <v>2</v>
      </c>
      <c r="J2" s="37" t="s">
        <v>9</v>
      </c>
      <c r="K2" s="29" t="s">
        <v>2</v>
      </c>
      <c r="L2" s="41"/>
      <c r="M2" s="1" t="s">
        <v>1</v>
      </c>
      <c r="N2" s="14" t="s">
        <v>2</v>
      </c>
    </row>
    <row r="3" spans="1:14" x14ac:dyDescent="0.3">
      <c r="A3" s="34"/>
      <c r="B3" s="1" t="s">
        <v>0</v>
      </c>
      <c r="C3" s="14" t="s">
        <v>3</v>
      </c>
      <c r="D3" s="14" t="s">
        <v>2</v>
      </c>
      <c r="E3" s="14" t="s">
        <v>2</v>
      </c>
      <c r="F3" s="14" t="s">
        <v>3</v>
      </c>
      <c r="G3" s="40"/>
      <c r="H3" s="29"/>
      <c r="I3" s="29"/>
      <c r="J3" s="37"/>
      <c r="K3" s="29"/>
      <c r="L3" s="41"/>
      <c r="M3" s="1" t="s">
        <v>0</v>
      </c>
      <c r="N3" s="14" t="s">
        <v>2</v>
      </c>
    </row>
    <row r="4" spans="1:14" x14ac:dyDescent="0.3">
      <c r="A4" s="34"/>
      <c r="B4" s="1" t="s">
        <v>4</v>
      </c>
      <c r="C4" s="9">
        <v>0</v>
      </c>
      <c r="D4" s="9">
        <v>32</v>
      </c>
      <c r="E4" s="9">
        <v>3</v>
      </c>
      <c r="F4" s="9">
        <v>19</v>
      </c>
      <c r="G4" s="32"/>
      <c r="H4" s="9"/>
      <c r="I4" s="9"/>
      <c r="J4" s="32"/>
      <c r="K4" s="9"/>
      <c r="L4" s="41"/>
      <c r="M4" s="1" t="s">
        <v>4</v>
      </c>
      <c r="N4" s="12">
        <f>D13</f>
        <v>23935</v>
      </c>
    </row>
    <row r="5" spans="1:14" x14ac:dyDescent="0.3">
      <c r="A5" s="34"/>
      <c r="B5" s="1" t="s">
        <v>5</v>
      </c>
      <c r="C5" s="9">
        <v>0</v>
      </c>
      <c r="D5" s="9">
        <v>13</v>
      </c>
      <c r="E5" s="9">
        <v>1</v>
      </c>
      <c r="F5" s="9">
        <v>1</v>
      </c>
      <c r="G5" s="32"/>
      <c r="H5" s="9"/>
      <c r="I5" s="9"/>
      <c r="J5" s="32"/>
      <c r="K5" s="9"/>
      <c r="L5" s="41"/>
      <c r="M5" s="1" t="s">
        <v>5</v>
      </c>
      <c r="N5" s="24">
        <f>D14</f>
        <v>9723.59375</v>
      </c>
    </row>
    <row r="6" spans="1:14" x14ac:dyDescent="0.3">
      <c r="A6" s="34"/>
      <c r="B6" s="1" t="s">
        <v>6</v>
      </c>
      <c r="C6" s="9">
        <v>0</v>
      </c>
      <c r="D6" s="9">
        <v>19</v>
      </c>
      <c r="E6" s="9">
        <v>2</v>
      </c>
      <c r="F6" s="9">
        <v>18</v>
      </c>
      <c r="G6" s="32"/>
      <c r="H6" s="9"/>
      <c r="I6" s="9"/>
      <c r="J6" s="32"/>
      <c r="K6" s="9"/>
      <c r="L6" s="41"/>
      <c r="M6" s="1" t="s">
        <v>6</v>
      </c>
      <c r="N6" s="24">
        <f>D15</f>
        <v>14211.40625</v>
      </c>
    </row>
    <row r="7" spans="1:14" x14ac:dyDescent="0.3">
      <c r="A7" s="34"/>
      <c r="B7" s="1" t="s">
        <v>5</v>
      </c>
      <c r="C7" s="10" t="e">
        <f>C5/C4</f>
        <v>#DIV/0!</v>
      </c>
      <c r="D7" s="11">
        <f>D5/D4</f>
        <v>0.40625</v>
      </c>
      <c r="E7" s="11">
        <f>E5/E4</f>
        <v>0.33333333333333331</v>
      </c>
      <c r="F7" s="11">
        <f>F5/F4</f>
        <v>5.2631578947368418E-2</v>
      </c>
      <c r="G7" s="32"/>
      <c r="H7" s="11" t="e">
        <f>H5/H4</f>
        <v>#DIV/0!</v>
      </c>
      <c r="I7" s="10" t="e">
        <f>I5/I4</f>
        <v>#DIV/0!</v>
      </c>
      <c r="J7" s="32"/>
      <c r="K7" s="11" t="e">
        <f>K5/K4</f>
        <v>#DIV/0!</v>
      </c>
      <c r="L7" s="41"/>
      <c r="M7" s="1" t="s">
        <v>5</v>
      </c>
      <c r="N7" s="11">
        <f>D16</f>
        <v>0.40625</v>
      </c>
    </row>
    <row r="8" spans="1:14" x14ac:dyDescent="0.3">
      <c r="A8" s="34"/>
      <c r="B8" s="1" t="s">
        <v>6</v>
      </c>
      <c r="C8" s="11" t="e">
        <f>C6/C4</f>
        <v>#DIV/0!</v>
      </c>
      <c r="D8" s="11">
        <f>D6/D4</f>
        <v>0.59375</v>
      </c>
      <c r="E8" s="11">
        <f>E6/E4</f>
        <v>0.66666666666666663</v>
      </c>
      <c r="F8" s="11">
        <f>F6/F4</f>
        <v>0.94736842105263153</v>
      </c>
      <c r="G8" s="32"/>
      <c r="H8" s="11" t="e">
        <f>H6/H4</f>
        <v>#DIV/0!</v>
      </c>
      <c r="I8" s="11" t="e">
        <f>I6/I4</f>
        <v>#DIV/0!</v>
      </c>
      <c r="J8" s="32"/>
      <c r="K8" s="11" t="e">
        <f>K6/K4</f>
        <v>#DIV/0!</v>
      </c>
      <c r="L8" s="41"/>
      <c r="M8" s="1" t="s">
        <v>6</v>
      </c>
      <c r="N8" s="11">
        <f>D17</f>
        <v>0.59375</v>
      </c>
    </row>
    <row r="10" spans="1:14" ht="21" x14ac:dyDescent="0.4">
      <c r="B10" s="39" t="s">
        <v>7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1:14" x14ac:dyDescent="0.3">
      <c r="B11" s="1" t="s">
        <v>1</v>
      </c>
      <c r="C11" s="14" t="s">
        <v>2</v>
      </c>
      <c r="D11" s="14" t="s">
        <v>2</v>
      </c>
      <c r="E11" s="14" t="s">
        <v>3</v>
      </c>
      <c r="F11" s="14" t="s">
        <v>3</v>
      </c>
      <c r="G11" s="29" t="s">
        <v>8</v>
      </c>
      <c r="H11" s="29" t="s">
        <v>3</v>
      </c>
      <c r="I11" s="29" t="s">
        <v>2</v>
      </c>
      <c r="J11" s="38" t="s">
        <v>9</v>
      </c>
      <c r="K11" s="29" t="s">
        <v>2</v>
      </c>
    </row>
    <row r="12" spans="1:14" x14ac:dyDescent="0.3">
      <c r="B12" s="1" t="s">
        <v>0</v>
      </c>
      <c r="C12" s="14" t="s">
        <v>3</v>
      </c>
      <c r="D12" s="14" t="s">
        <v>2</v>
      </c>
      <c r="E12" s="14" t="s">
        <v>2</v>
      </c>
      <c r="F12" s="14" t="s">
        <v>3</v>
      </c>
      <c r="G12" s="29"/>
      <c r="H12" s="29"/>
      <c r="I12" s="29"/>
      <c r="J12" s="38"/>
      <c r="K12" s="29"/>
    </row>
    <row r="13" spans="1:14" x14ac:dyDescent="0.3">
      <c r="B13" s="1" t="s">
        <v>4</v>
      </c>
      <c r="C13" s="12">
        <v>15032</v>
      </c>
      <c r="D13" s="12">
        <v>23935</v>
      </c>
      <c r="E13" s="12">
        <v>5855</v>
      </c>
      <c r="F13" s="9" t="s">
        <v>10</v>
      </c>
      <c r="G13" s="32"/>
      <c r="H13" s="9" t="s">
        <v>10</v>
      </c>
      <c r="I13" s="12"/>
      <c r="J13" s="32"/>
      <c r="K13" s="12"/>
    </row>
    <row r="14" spans="1:14" x14ac:dyDescent="0.3">
      <c r="B14" s="1" t="s">
        <v>5</v>
      </c>
      <c r="C14" s="9" t="s">
        <v>10</v>
      </c>
      <c r="D14" s="12">
        <f>D7*D13</f>
        <v>9723.59375</v>
      </c>
      <c r="E14" s="9" t="s">
        <v>10</v>
      </c>
      <c r="F14" s="9" t="s">
        <v>10</v>
      </c>
      <c r="G14" s="32"/>
      <c r="H14" s="9" t="s">
        <v>10</v>
      </c>
      <c r="I14" s="12" t="e">
        <f>I7*I13</f>
        <v>#DIV/0!</v>
      </c>
      <c r="J14" s="32"/>
      <c r="K14" s="12" t="e">
        <f>K7*K13</f>
        <v>#DIV/0!</v>
      </c>
    </row>
    <row r="15" spans="1:14" x14ac:dyDescent="0.3">
      <c r="B15" s="1" t="s">
        <v>6</v>
      </c>
      <c r="C15" s="9" t="s">
        <v>10</v>
      </c>
      <c r="D15" s="12">
        <f>D8*D13</f>
        <v>14211.40625</v>
      </c>
      <c r="E15" s="9" t="s">
        <v>10</v>
      </c>
      <c r="F15" s="9" t="s">
        <v>10</v>
      </c>
      <c r="G15" s="32"/>
      <c r="H15" s="9" t="s">
        <v>10</v>
      </c>
      <c r="I15" s="12" t="e">
        <f>I8*I13</f>
        <v>#DIV/0!</v>
      </c>
      <c r="J15" s="32"/>
      <c r="K15" s="12" t="e">
        <f>K8*K13</f>
        <v>#DIV/0!</v>
      </c>
    </row>
    <row r="16" spans="1:14" x14ac:dyDescent="0.3">
      <c r="B16" s="1" t="s">
        <v>5</v>
      </c>
      <c r="C16" s="12" t="s">
        <v>10</v>
      </c>
      <c r="D16" s="11">
        <f>D14/D13</f>
        <v>0.40625</v>
      </c>
      <c r="E16" s="11" t="e">
        <f>E14/E13</f>
        <v>#VALUE!</v>
      </c>
      <c r="F16" s="9" t="s">
        <v>10</v>
      </c>
      <c r="G16" s="32"/>
      <c r="H16" s="9" t="s">
        <v>10</v>
      </c>
      <c r="I16" s="10" t="e">
        <f>I14/I13</f>
        <v>#DIV/0!</v>
      </c>
      <c r="J16" s="32"/>
      <c r="K16" s="11" t="e">
        <f>K14/K13</f>
        <v>#DIV/0!</v>
      </c>
    </row>
    <row r="17" spans="1:11" x14ac:dyDescent="0.3">
      <c r="B17" s="1" t="s">
        <v>6</v>
      </c>
      <c r="C17" s="12" t="s">
        <v>10</v>
      </c>
      <c r="D17" s="11">
        <f>D15/D13</f>
        <v>0.59375</v>
      </c>
      <c r="E17" s="11" t="e">
        <f>E15/E13</f>
        <v>#VALUE!</v>
      </c>
      <c r="F17" s="9" t="s">
        <v>10</v>
      </c>
      <c r="G17" s="32"/>
      <c r="H17" s="9" t="s">
        <v>10</v>
      </c>
      <c r="I17" s="11" t="e">
        <f>I15/I13</f>
        <v>#DIV/0!</v>
      </c>
      <c r="J17" s="32"/>
      <c r="K17" s="11" t="e">
        <f>K15/K13</f>
        <v>#DIV/0!</v>
      </c>
    </row>
    <row r="19" spans="1:11" ht="14.4" customHeight="1" x14ac:dyDescent="0.3">
      <c r="A19" s="34"/>
    </row>
    <row r="20" spans="1:11" x14ac:dyDescent="0.3">
      <c r="A20" s="34"/>
    </row>
    <row r="21" spans="1:11" x14ac:dyDescent="0.3">
      <c r="A21" s="34"/>
    </row>
    <row r="22" spans="1:11" x14ac:dyDescent="0.3">
      <c r="A22" s="34"/>
    </row>
    <row r="23" spans="1:11" x14ac:dyDescent="0.3">
      <c r="A23" s="34"/>
    </row>
    <row r="24" spans="1:11" x14ac:dyDescent="0.3">
      <c r="A24" s="34"/>
    </row>
    <row r="25" spans="1:11" ht="58.2" customHeight="1" x14ac:dyDescent="0.3">
      <c r="A25" s="34"/>
    </row>
  </sheetData>
  <mergeCells count="20">
    <mergeCell ref="A19:A25"/>
    <mergeCell ref="B1:F1"/>
    <mergeCell ref="G11:G12"/>
    <mergeCell ref="H11:H12"/>
    <mergeCell ref="I11:I12"/>
    <mergeCell ref="J11:J12"/>
    <mergeCell ref="K11:K12"/>
    <mergeCell ref="G13:G17"/>
    <mergeCell ref="J13:J17"/>
    <mergeCell ref="G4:G8"/>
    <mergeCell ref="J4:J8"/>
    <mergeCell ref="B10:K10"/>
    <mergeCell ref="L1:L8"/>
    <mergeCell ref="M1:N1"/>
    <mergeCell ref="A2:A8"/>
    <mergeCell ref="G2:G3"/>
    <mergeCell ref="H2:H3"/>
    <mergeCell ref="I2:I3"/>
    <mergeCell ref="J2:J3"/>
    <mergeCell ref="K2:K3"/>
  </mergeCells>
  <conditionalFormatting sqref="C7:F7 D16:E16">
    <cfRule type="colorScale" priority="7">
      <colorScale>
        <cfvo type="num" val="0"/>
        <cfvo type="num" val="1"/>
        <color theme="0"/>
        <color rgb="FFFF0000"/>
      </colorScale>
    </cfRule>
  </conditionalFormatting>
  <conditionalFormatting sqref="C8:F8 D17:E17 K17 K8 I17 H8:I8">
    <cfRule type="colorScale" priority="6">
      <colorScale>
        <cfvo type="num" val="0"/>
        <cfvo type="num" val="1"/>
        <color theme="0"/>
        <color theme="3" tint="0.39997558519241921"/>
      </colorScale>
    </cfRule>
  </conditionalFormatting>
  <conditionalFormatting sqref="H7:I7 K7">
    <cfRule type="colorScale" priority="5">
      <colorScale>
        <cfvo type="num" val="0"/>
        <cfvo type="num" val="1"/>
        <color theme="0"/>
        <color rgb="FFFF0000"/>
      </colorScale>
    </cfRule>
  </conditionalFormatting>
  <conditionalFormatting sqref="I16 K16">
    <cfRule type="colorScale" priority="4">
      <colorScale>
        <cfvo type="num" val="0"/>
        <cfvo type="num" val="1"/>
        <color theme="0"/>
        <color rgb="FFFF0000"/>
      </colorScale>
    </cfRule>
  </conditionalFormatting>
  <conditionalFormatting sqref="N7">
    <cfRule type="colorScale" priority="3">
      <colorScale>
        <cfvo type="num" val="0"/>
        <cfvo type="num" val="1"/>
        <color theme="0"/>
        <color rgb="FFFF0000"/>
      </colorScale>
    </cfRule>
  </conditionalFormatting>
  <conditionalFormatting sqref="N8">
    <cfRule type="colorScale" priority="2">
      <colorScale>
        <cfvo type="num" val="0"/>
        <cfvo type="num" val="1"/>
        <color theme="0"/>
        <color theme="3" tint="0.39997558519241921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template for bar plot</vt:lpstr>
      <vt:lpstr>G1E-conservation</vt:lpstr>
      <vt:lpstr>G1E-TF</vt:lpstr>
      <vt:lpstr>C2C12</vt:lpstr>
      <vt:lpstr>K562</vt:lpstr>
      <vt:lpstr>HepG2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georgi</cp:lastModifiedBy>
  <dcterms:created xsi:type="dcterms:W3CDTF">2016-10-26T06:56:21Z</dcterms:created>
  <dcterms:modified xsi:type="dcterms:W3CDTF">2017-02-21T16:55:17Z</dcterms:modified>
</cp:coreProperties>
</file>