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330"/>
  <workbookPr showInkAnnotation="0" autoCompressPictures="0"/>
  <bookViews>
    <workbookView xWindow="1340" yWindow="20" windowWidth="29960" windowHeight="28340" tabRatio="500"/>
  </bookViews>
  <sheets>
    <sheet name="OrgByPredCat" sheetId="1" r:id="rId1"/>
    <sheet name="OrgByActivity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00" i="1"/>
  <c r="D201" i="1"/>
  <c r="D202" i="1"/>
  <c r="D203" i="1"/>
  <c r="D204" i="1"/>
  <c r="D205" i="1"/>
  <c r="D206" i="1"/>
  <c r="D207" i="1"/>
  <c r="D208" i="1"/>
  <c r="D209" i="1"/>
  <c r="D210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197" i="1"/>
  <c r="D280" i="1"/>
  <c r="D281" i="1"/>
  <c r="D198" i="1"/>
  <c r="D199" i="1"/>
  <c r="D261" i="1"/>
  <c r="D262" i="1"/>
  <c r="D2" i="1"/>
  <c r="AR3" i="1"/>
  <c r="AT3" i="1"/>
  <c r="AR4" i="1"/>
  <c r="AT4" i="1"/>
  <c r="AR5" i="1"/>
  <c r="AT5" i="1"/>
  <c r="AR6" i="1"/>
  <c r="AT6" i="1"/>
  <c r="AR7" i="1"/>
  <c r="AT7" i="1"/>
  <c r="AR8" i="1"/>
  <c r="AT8" i="1"/>
  <c r="AR9" i="1"/>
  <c r="AT9" i="1"/>
  <c r="AR10" i="1"/>
  <c r="AT10" i="1"/>
  <c r="AR11" i="1"/>
  <c r="AT11" i="1"/>
  <c r="AR12" i="1"/>
  <c r="AT12" i="1"/>
  <c r="AR13" i="1"/>
  <c r="AT13" i="1"/>
  <c r="AR14" i="1"/>
  <c r="AT14" i="1"/>
  <c r="AR15" i="1"/>
  <c r="AT15" i="1"/>
  <c r="AR16" i="1"/>
  <c r="AT16" i="1"/>
  <c r="AR17" i="1"/>
  <c r="AT17" i="1"/>
  <c r="AR18" i="1"/>
  <c r="AT18" i="1"/>
  <c r="AR19" i="1"/>
  <c r="AT19" i="1"/>
  <c r="AR20" i="1"/>
  <c r="AT20" i="1"/>
  <c r="AR21" i="1"/>
  <c r="AT21" i="1"/>
  <c r="AR22" i="1"/>
  <c r="AT22" i="1"/>
  <c r="AR23" i="1"/>
  <c r="AT23" i="1"/>
  <c r="AR24" i="1"/>
  <c r="AT24" i="1"/>
  <c r="AR25" i="1"/>
  <c r="AT25" i="1"/>
  <c r="AR26" i="1"/>
  <c r="AT26" i="1"/>
  <c r="AR27" i="1"/>
  <c r="AT27" i="1"/>
  <c r="AR28" i="1"/>
  <c r="AT28" i="1"/>
  <c r="AR29" i="1"/>
  <c r="AT29" i="1"/>
  <c r="AR30" i="1"/>
  <c r="AT30" i="1"/>
  <c r="AR31" i="1"/>
  <c r="AT31" i="1"/>
  <c r="AR32" i="1"/>
  <c r="AT32" i="1"/>
  <c r="AR33" i="1"/>
  <c r="AT33" i="1"/>
  <c r="AR34" i="1"/>
  <c r="AT34" i="1"/>
  <c r="AR35" i="1"/>
  <c r="AT35" i="1"/>
  <c r="AR36" i="1"/>
  <c r="AT36" i="1"/>
  <c r="AR37" i="1"/>
  <c r="AT37" i="1"/>
  <c r="AR38" i="1"/>
  <c r="AT38" i="1"/>
  <c r="AR39" i="1"/>
  <c r="AT39" i="1"/>
  <c r="AR40" i="1"/>
  <c r="AT40" i="1"/>
  <c r="AR41" i="1"/>
  <c r="AT41" i="1"/>
  <c r="AR42" i="1"/>
  <c r="AT42" i="1"/>
  <c r="AR43" i="1"/>
  <c r="AT43" i="1"/>
  <c r="AR44" i="1"/>
  <c r="AT44" i="1"/>
  <c r="AR45" i="1"/>
  <c r="AT45" i="1"/>
  <c r="AR46" i="1"/>
  <c r="AT46" i="1"/>
  <c r="AR47" i="1"/>
  <c r="AT47" i="1"/>
  <c r="AR48" i="1"/>
  <c r="AT48" i="1"/>
  <c r="AR49" i="1"/>
  <c r="AT49" i="1"/>
  <c r="AR50" i="1"/>
  <c r="AT50" i="1"/>
  <c r="AR51" i="1"/>
  <c r="AT51" i="1"/>
  <c r="AR52" i="1"/>
  <c r="AT52" i="1"/>
  <c r="AR53" i="1"/>
  <c r="AT53" i="1"/>
  <c r="AR54" i="1"/>
  <c r="AT54" i="1"/>
  <c r="AR55" i="1"/>
  <c r="AT55" i="1"/>
  <c r="AR56" i="1"/>
  <c r="AT56" i="1"/>
  <c r="AR57" i="1"/>
  <c r="AT57" i="1"/>
  <c r="AR58" i="1"/>
  <c r="AT58" i="1"/>
  <c r="AR59" i="1"/>
  <c r="AT59" i="1"/>
  <c r="AR60" i="1"/>
  <c r="AT60" i="1"/>
  <c r="AR61" i="1"/>
  <c r="AT61" i="1"/>
  <c r="AR62" i="1"/>
  <c r="AT62" i="1"/>
  <c r="AR63" i="1"/>
  <c r="AT63" i="1"/>
  <c r="AR64" i="1"/>
  <c r="AT64" i="1"/>
  <c r="AR65" i="1"/>
  <c r="AT65" i="1"/>
  <c r="AR66" i="1"/>
  <c r="AT66" i="1"/>
  <c r="AR67" i="1"/>
  <c r="AT67" i="1"/>
  <c r="AR68" i="1"/>
  <c r="AT68" i="1"/>
  <c r="AR69" i="1"/>
  <c r="AT69" i="1"/>
  <c r="AR70" i="1"/>
  <c r="AT70" i="1"/>
  <c r="AR71" i="1"/>
  <c r="AT71" i="1"/>
  <c r="AR72" i="1"/>
  <c r="AT72" i="1"/>
  <c r="AR73" i="1"/>
  <c r="AT73" i="1"/>
  <c r="AR74" i="1"/>
  <c r="AT74" i="1"/>
  <c r="AR75" i="1"/>
  <c r="AT75" i="1"/>
  <c r="AR76" i="1"/>
  <c r="AT76" i="1"/>
  <c r="AR77" i="1"/>
  <c r="AT77" i="1"/>
  <c r="AR78" i="1"/>
  <c r="AT78" i="1"/>
  <c r="AR79" i="1"/>
  <c r="AT79" i="1"/>
  <c r="AR80" i="1"/>
  <c r="AT80" i="1"/>
  <c r="AR81" i="1"/>
  <c r="AT81" i="1"/>
  <c r="AR82" i="1"/>
  <c r="AT82" i="1"/>
  <c r="AR83" i="1"/>
  <c r="AT83" i="1"/>
  <c r="AR84" i="1"/>
  <c r="AT84" i="1"/>
  <c r="AR85" i="1"/>
  <c r="AT85" i="1"/>
  <c r="AR86" i="1"/>
  <c r="AT86" i="1"/>
  <c r="AR87" i="1"/>
  <c r="AT87" i="1"/>
  <c r="AR88" i="1"/>
  <c r="AT88" i="1"/>
  <c r="AR89" i="1"/>
  <c r="AT89" i="1"/>
  <c r="AR90" i="1"/>
  <c r="AT90" i="1"/>
  <c r="AR91" i="1"/>
  <c r="AT91" i="1"/>
  <c r="AR92" i="1"/>
  <c r="AT92" i="1"/>
  <c r="AR93" i="1"/>
  <c r="AT93" i="1"/>
  <c r="AR94" i="1"/>
  <c r="AT94" i="1"/>
  <c r="AR95" i="1"/>
  <c r="AT95" i="1"/>
  <c r="AR96" i="1"/>
  <c r="AT96" i="1"/>
  <c r="AR97" i="1"/>
  <c r="AT97" i="1"/>
  <c r="AR98" i="1"/>
  <c r="AT98" i="1"/>
  <c r="AR99" i="1"/>
  <c r="AT99" i="1"/>
  <c r="AR100" i="1"/>
  <c r="AT100" i="1"/>
  <c r="AR101" i="1"/>
  <c r="AT101" i="1"/>
  <c r="AR102" i="1"/>
  <c r="AT102" i="1"/>
  <c r="AR103" i="1"/>
  <c r="AT103" i="1"/>
  <c r="AR104" i="1"/>
  <c r="AT104" i="1"/>
  <c r="AR105" i="1"/>
  <c r="AT105" i="1"/>
  <c r="AR106" i="1"/>
  <c r="AT106" i="1"/>
  <c r="AR107" i="1"/>
  <c r="AT107" i="1"/>
  <c r="AR108" i="1"/>
  <c r="AT108" i="1"/>
  <c r="AR109" i="1"/>
  <c r="AT109" i="1"/>
  <c r="AR110" i="1"/>
  <c r="AT110" i="1"/>
  <c r="AR111" i="1"/>
  <c r="AT111" i="1"/>
  <c r="AR112" i="1"/>
  <c r="AT112" i="1"/>
  <c r="AR113" i="1"/>
  <c r="AT113" i="1"/>
  <c r="AR114" i="1"/>
  <c r="AT114" i="1"/>
  <c r="AR115" i="1"/>
  <c r="AT115" i="1"/>
  <c r="AR116" i="1"/>
  <c r="AT116" i="1"/>
  <c r="AR117" i="1"/>
  <c r="AT117" i="1"/>
  <c r="AR118" i="1"/>
  <c r="AT118" i="1"/>
  <c r="AR119" i="1"/>
  <c r="AT119" i="1"/>
  <c r="AR120" i="1"/>
  <c r="AT120" i="1"/>
  <c r="AR121" i="1"/>
  <c r="AT121" i="1"/>
  <c r="AR122" i="1"/>
  <c r="AT122" i="1"/>
  <c r="AR123" i="1"/>
  <c r="AT123" i="1"/>
  <c r="AR124" i="1"/>
  <c r="AT124" i="1"/>
  <c r="AR125" i="1"/>
  <c r="AT125" i="1"/>
  <c r="AR126" i="1"/>
  <c r="AT126" i="1"/>
  <c r="AR127" i="1"/>
  <c r="AT127" i="1"/>
  <c r="AR128" i="1"/>
  <c r="AT128" i="1"/>
  <c r="AR129" i="1"/>
  <c r="AT129" i="1"/>
  <c r="AR130" i="1"/>
  <c r="AT130" i="1"/>
  <c r="AR131" i="1"/>
  <c r="AT131" i="1"/>
  <c r="AR132" i="1"/>
  <c r="AT132" i="1"/>
  <c r="AR133" i="1"/>
  <c r="AT133" i="1"/>
  <c r="AR134" i="1"/>
  <c r="AT134" i="1"/>
  <c r="AR135" i="1"/>
  <c r="AT135" i="1"/>
  <c r="AR136" i="1"/>
  <c r="AT136" i="1"/>
  <c r="AR137" i="1"/>
  <c r="AT137" i="1"/>
  <c r="AR138" i="1"/>
  <c r="AT138" i="1"/>
  <c r="AR139" i="1"/>
  <c r="AT139" i="1"/>
  <c r="AR140" i="1"/>
  <c r="AT140" i="1"/>
  <c r="AR141" i="1"/>
  <c r="AT141" i="1"/>
  <c r="AR142" i="1"/>
  <c r="AT142" i="1"/>
  <c r="AR143" i="1"/>
  <c r="AT143" i="1"/>
  <c r="AR144" i="1"/>
  <c r="AT144" i="1"/>
  <c r="AR145" i="1"/>
  <c r="AT145" i="1"/>
  <c r="AR146" i="1"/>
  <c r="AT146" i="1"/>
  <c r="AR147" i="1"/>
  <c r="AT147" i="1"/>
  <c r="AR148" i="1"/>
  <c r="AT148" i="1"/>
  <c r="AR149" i="1"/>
  <c r="AT149" i="1"/>
  <c r="AR150" i="1"/>
  <c r="AT150" i="1"/>
  <c r="AR151" i="1"/>
  <c r="AT151" i="1"/>
  <c r="AR152" i="1"/>
  <c r="AT152" i="1"/>
  <c r="AR153" i="1"/>
  <c r="AT153" i="1"/>
  <c r="AR154" i="1"/>
  <c r="AT154" i="1"/>
  <c r="AR155" i="1"/>
  <c r="AT155" i="1"/>
  <c r="AR156" i="1"/>
  <c r="AT156" i="1"/>
  <c r="AR157" i="1"/>
  <c r="AT157" i="1"/>
  <c r="AR158" i="1"/>
  <c r="AT158" i="1"/>
  <c r="AR159" i="1"/>
  <c r="AT159" i="1"/>
  <c r="AR160" i="1"/>
  <c r="AT160" i="1"/>
  <c r="AR161" i="1"/>
  <c r="AT161" i="1"/>
  <c r="AR162" i="1"/>
  <c r="AT162" i="1"/>
  <c r="AR163" i="1"/>
  <c r="AT163" i="1"/>
  <c r="AR164" i="1"/>
  <c r="AT164" i="1"/>
  <c r="AR165" i="1"/>
  <c r="AT165" i="1"/>
  <c r="AR166" i="1"/>
  <c r="AT166" i="1"/>
  <c r="AR167" i="1"/>
  <c r="AT167" i="1"/>
  <c r="AR168" i="1"/>
  <c r="AT168" i="1"/>
  <c r="AR169" i="1"/>
  <c r="AT169" i="1"/>
  <c r="AR170" i="1"/>
  <c r="AT170" i="1"/>
  <c r="AR171" i="1"/>
  <c r="AT171" i="1"/>
  <c r="AR172" i="1"/>
  <c r="AT172" i="1"/>
  <c r="AR173" i="1"/>
  <c r="AT173" i="1"/>
  <c r="AR174" i="1"/>
  <c r="AT174" i="1"/>
  <c r="AR175" i="1"/>
  <c r="AT175" i="1"/>
  <c r="AR176" i="1"/>
  <c r="AT176" i="1"/>
  <c r="AR177" i="1"/>
  <c r="AT177" i="1"/>
  <c r="AR178" i="1"/>
  <c r="AT178" i="1"/>
  <c r="AR179" i="1"/>
  <c r="AT179" i="1"/>
  <c r="AR180" i="1"/>
  <c r="AT180" i="1"/>
  <c r="AR181" i="1"/>
  <c r="AT181" i="1"/>
  <c r="AR182" i="1"/>
  <c r="AT182" i="1"/>
  <c r="AR183" i="1"/>
  <c r="AT183" i="1"/>
  <c r="AR184" i="1"/>
  <c r="AT184" i="1"/>
  <c r="AR185" i="1"/>
  <c r="AT185" i="1"/>
  <c r="AR186" i="1"/>
  <c r="AT186" i="1"/>
  <c r="AR187" i="1"/>
  <c r="AT187" i="1"/>
  <c r="AR188" i="1"/>
  <c r="AT188" i="1"/>
  <c r="AR189" i="1"/>
  <c r="AT189" i="1"/>
  <c r="AR190" i="1"/>
  <c r="AT190" i="1"/>
  <c r="AR191" i="1"/>
  <c r="AT191" i="1"/>
  <c r="AR192" i="1"/>
  <c r="AT192" i="1"/>
  <c r="AR193" i="1"/>
  <c r="AT193" i="1"/>
  <c r="AR194" i="1"/>
  <c r="AT194" i="1"/>
  <c r="AR195" i="1"/>
  <c r="AT195" i="1"/>
  <c r="AR196" i="1"/>
  <c r="AT196" i="1"/>
  <c r="AR211" i="1"/>
  <c r="AT211" i="1"/>
  <c r="AR212" i="1"/>
  <c r="AT212" i="1"/>
  <c r="AR213" i="1"/>
  <c r="AT213" i="1"/>
  <c r="AR214" i="1"/>
  <c r="AT214" i="1"/>
  <c r="AR215" i="1"/>
  <c r="AT215" i="1"/>
  <c r="AR216" i="1"/>
  <c r="AT216" i="1"/>
  <c r="AR217" i="1"/>
  <c r="AT217" i="1"/>
  <c r="AR218" i="1"/>
  <c r="AT218" i="1"/>
  <c r="AR219" i="1"/>
  <c r="AT219" i="1"/>
  <c r="AR220" i="1"/>
  <c r="AT220" i="1"/>
  <c r="AR221" i="1"/>
  <c r="AT221" i="1"/>
  <c r="AR222" i="1"/>
  <c r="AT222" i="1"/>
  <c r="AR223" i="1"/>
  <c r="AT223" i="1"/>
  <c r="AR224" i="1"/>
  <c r="AT224" i="1"/>
  <c r="AR225" i="1"/>
  <c r="AT225" i="1"/>
  <c r="AR226" i="1"/>
  <c r="AT226" i="1"/>
  <c r="AR227" i="1"/>
  <c r="AT227" i="1"/>
  <c r="AR228" i="1"/>
  <c r="AT228" i="1"/>
  <c r="AR229" i="1"/>
  <c r="AT229" i="1"/>
  <c r="AR230" i="1"/>
  <c r="AT230" i="1"/>
  <c r="AR231" i="1"/>
  <c r="AT231" i="1"/>
  <c r="AR232" i="1"/>
  <c r="AT232" i="1"/>
  <c r="AR233" i="1"/>
  <c r="AT233" i="1"/>
  <c r="AR234" i="1"/>
  <c r="AT234" i="1"/>
  <c r="AR235" i="1"/>
  <c r="AT235" i="1"/>
  <c r="AR236" i="1"/>
  <c r="AT236" i="1"/>
  <c r="AR237" i="1"/>
  <c r="AT237" i="1"/>
  <c r="AR238" i="1"/>
  <c r="AT238" i="1"/>
  <c r="AR239" i="1"/>
  <c r="AT239" i="1"/>
  <c r="AR240" i="1"/>
  <c r="AT240" i="1"/>
  <c r="AR241" i="1"/>
  <c r="AT241" i="1"/>
  <c r="AR242" i="1"/>
  <c r="AT242" i="1"/>
  <c r="AR243" i="1"/>
  <c r="AT243" i="1"/>
  <c r="AR244" i="1"/>
  <c r="AT244" i="1"/>
  <c r="AR245" i="1"/>
  <c r="AT245" i="1"/>
  <c r="AR246" i="1"/>
  <c r="AT246" i="1"/>
  <c r="AR247" i="1"/>
  <c r="AT247" i="1"/>
  <c r="AR248" i="1"/>
  <c r="AT248" i="1"/>
  <c r="AR249" i="1"/>
  <c r="AT249" i="1"/>
  <c r="AR250" i="1"/>
  <c r="AT250" i="1"/>
  <c r="AR251" i="1"/>
  <c r="AT251" i="1"/>
  <c r="AR252" i="1"/>
  <c r="AT252" i="1"/>
  <c r="AR253" i="1"/>
  <c r="AT253" i="1"/>
  <c r="AR254" i="1"/>
  <c r="AT254" i="1"/>
  <c r="AR255" i="1"/>
  <c r="AT255" i="1"/>
  <c r="AR256" i="1"/>
  <c r="AT256" i="1"/>
  <c r="AR257" i="1"/>
  <c r="AT257" i="1"/>
  <c r="AR258" i="1"/>
  <c r="AT258" i="1"/>
  <c r="AR259" i="1"/>
  <c r="AT259" i="1"/>
  <c r="AR260" i="1"/>
  <c r="AT260" i="1"/>
  <c r="AR200" i="1"/>
  <c r="AT200" i="1"/>
  <c r="AR201" i="1"/>
  <c r="AT201" i="1"/>
  <c r="AR202" i="1"/>
  <c r="AT202" i="1"/>
  <c r="AR203" i="1"/>
  <c r="AT203" i="1"/>
  <c r="AR204" i="1"/>
  <c r="AT204" i="1"/>
  <c r="AR205" i="1"/>
  <c r="AT205" i="1"/>
  <c r="AR206" i="1"/>
  <c r="AT206" i="1"/>
  <c r="AR207" i="1"/>
  <c r="AT207" i="1"/>
  <c r="AR208" i="1"/>
  <c r="AT208" i="1"/>
  <c r="AR209" i="1"/>
  <c r="AT209" i="1"/>
  <c r="AR210" i="1"/>
  <c r="AT210" i="1"/>
  <c r="AR263" i="1"/>
  <c r="AT263" i="1"/>
  <c r="AR264" i="1"/>
  <c r="AT264" i="1"/>
  <c r="AR265" i="1"/>
  <c r="AT265" i="1"/>
  <c r="AR266" i="1"/>
  <c r="AT266" i="1"/>
  <c r="AR267" i="1"/>
  <c r="AT267" i="1"/>
  <c r="AR268" i="1"/>
  <c r="AT268" i="1"/>
  <c r="AR269" i="1"/>
  <c r="AT269" i="1"/>
  <c r="AR270" i="1"/>
  <c r="AT270" i="1"/>
  <c r="AR271" i="1"/>
  <c r="AT271" i="1"/>
  <c r="AR272" i="1"/>
  <c r="AT272" i="1"/>
  <c r="AR273" i="1"/>
  <c r="AT273" i="1"/>
  <c r="AR274" i="1"/>
  <c r="AT274" i="1"/>
  <c r="AR275" i="1"/>
  <c r="AT275" i="1"/>
  <c r="AR276" i="1"/>
  <c r="AT276" i="1"/>
  <c r="AR277" i="1"/>
  <c r="AT277" i="1"/>
  <c r="AR278" i="1"/>
  <c r="AT278" i="1"/>
  <c r="AR279" i="1"/>
  <c r="AT279" i="1"/>
  <c r="AR197" i="1"/>
  <c r="AT197" i="1"/>
  <c r="AR280" i="1"/>
  <c r="AT280" i="1"/>
  <c r="AR281" i="1"/>
  <c r="AT281" i="1"/>
  <c r="AR198" i="1"/>
  <c r="AT198" i="1"/>
  <c r="AR199" i="1"/>
  <c r="AT199" i="1"/>
  <c r="AR261" i="1"/>
  <c r="AT261" i="1"/>
  <c r="AR262" i="1"/>
  <c r="AT262" i="1"/>
  <c r="AR2" i="1"/>
  <c r="AT2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00" i="1"/>
  <c r="AS201" i="1"/>
  <c r="AS202" i="1"/>
  <c r="AS203" i="1"/>
  <c r="AS204" i="1"/>
  <c r="AS205" i="1"/>
  <c r="AS206" i="1"/>
  <c r="AS207" i="1"/>
  <c r="AS208" i="1"/>
  <c r="AS209" i="1"/>
  <c r="AS210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197" i="1"/>
  <c r="AS280" i="1"/>
  <c r="AS281" i="1"/>
  <c r="AS198" i="1"/>
  <c r="AS199" i="1"/>
  <c r="AS261" i="1"/>
  <c r="AS262" i="1"/>
  <c r="AS2" i="1"/>
  <c r="AQ281" i="1"/>
  <c r="AQ198" i="1"/>
  <c r="AQ199" i="1"/>
  <c r="AQ261" i="1"/>
  <c r="AQ262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00" i="1"/>
  <c r="AQ201" i="1"/>
  <c r="AQ202" i="1"/>
  <c r="AQ203" i="1"/>
  <c r="AQ204" i="1"/>
  <c r="AQ205" i="1"/>
  <c r="AQ206" i="1"/>
  <c r="AQ207" i="1"/>
  <c r="AQ208" i="1"/>
  <c r="AQ209" i="1"/>
  <c r="AQ210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197" i="1"/>
  <c r="AQ280" i="1"/>
  <c r="AQ2" i="1"/>
</calcChain>
</file>

<file path=xl/sharedStrings.xml><?xml version="1.0" encoding="utf-8"?>
<sst xmlns="http://schemas.openxmlformats.org/spreadsheetml/2006/main" count="1982" uniqueCount="322">
  <si>
    <t>PredictionCategory</t>
  </si>
  <si>
    <t>chr_mm10</t>
  </si>
  <si>
    <t>start_mm10</t>
  </si>
  <si>
    <t>end_mm10</t>
  </si>
  <si>
    <t>id</t>
  </si>
  <si>
    <t>Individual transfection results, i.e. fold change in luciferase compared to parental vector, normalized to Renilla luciferase co-transfection control</t>
  </si>
  <si>
    <t>AVG</t>
  </si>
  <si>
    <t>TAL1</t>
  </si>
  <si>
    <t>chr1</t>
  </si>
  <si>
    <t>MACS_peak_184</t>
  </si>
  <si>
    <t>chr13</t>
  </si>
  <si>
    <t>MACS_peak_1195</t>
  </si>
  <si>
    <t>chr12</t>
  </si>
  <si>
    <t>MACS_peak_1025</t>
  </si>
  <si>
    <t>chrX</t>
  </si>
  <si>
    <t>MACS_peak_4858</t>
  </si>
  <si>
    <t>chr15</t>
  </si>
  <si>
    <t>MACS_peak_1578</t>
  </si>
  <si>
    <t>chr3</t>
  </si>
  <si>
    <t>MACS_peak_3022</t>
  </si>
  <si>
    <t>chr7</t>
  </si>
  <si>
    <t>MACS_peak_4199</t>
  </si>
  <si>
    <t>chr18</t>
  </si>
  <si>
    <t>MACS_peak_2135</t>
  </si>
  <si>
    <t>chr9</t>
  </si>
  <si>
    <t>MACS_peak_4851</t>
  </si>
  <si>
    <t>MACS_peak_3960</t>
  </si>
  <si>
    <t>chr14</t>
  </si>
  <si>
    <t>MACS_peak_1496</t>
  </si>
  <si>
    <t>MACS_peak_2105</t>
  </si>
  <si>
    <t>chr19</t>
  </si>
  <si>
    <t>MACS_peak_2302</t>
  </si>
  <si>
    <t>MACS_peak_127</t>
  </si>
  <si>
    <t>chr11</t>
  </si>
  <si>
    <t>MACS_peak_758</t>
  </si>
  <si>
    <t>MACS_peak_1123</t>
  </si>
  <si>
    <t>MACS_peak_244</t>
  </si>
  <si>
    <t>MACS_peak_4249</t>
  </si>
  <si>
    <t>chr4</t>
  </si>
  <si>
    <t>MACS_peak_3158</t>
  </si>
  <si>
    <t>chr2</t>
  </si>
  <si>
    <t>MACS_peak_2750</t>
  </si>
  <si>
    <t>MACS_peak_3365</t>
  </si>
  <si>
    <t>chr8</t>
  </si>
  <si>
    <t>MACS_peak_4371</t>
  </si>
  <si>
    <t>MACS_peak_4652</t>
  </si>
  <si>
    <t>chr10</t>
  </si>
  <si>
    <t>MACS_peak_541</t>
  </si>
  <si>
    <t>chr5</t>
  </si>
  <si>
    <t>MACS_peak_3467</t>
  </si>
  <si>
    <t>MACS_peak_4423</t>
  </si>
  <si>
    <t>chr6</t>
  </si>
  <si>
    <t>MACS_peak_3800</t>
  </si>
  <si>
    <t>MACS_peak_4157</t>
  </si>
  <si>
    <t>chr16</t>
  </si>
  <si>
    <t>MACS_peak_1799</t>
  </si>
  <si>
    <t>MACS_peak_4361</t>
  </si>
  <si>
    <t>MACS_peak_3879</t>
  </si>
  <si>
    <t>MACS_peak_1796</t>
  </si>
  <si>
    <t>MACS_peak_2747</t>
  </si>
  <si>
    <t>MACS_peak_379</t>
  </si>
  <si>
    <t>MACS_peak_1050</t>
  </si>
  <si>
    <t>MACS_peak_3278</t>
  </si>
  <si>
    <t>MACS_peak_3461</t>
  </si>
  <si>
    <t>MACS_peak_1506</t>
  </si>
  <si>
    <t>MACS_peak_1774</t>
  </si>
  <si>
    <t>MACS_peak_1515</t>
  </si>
  <si>
    <t>MACS_peak_196</t>
  </si>
  <si>
    <t>MACS_peak_2311</t>
  </si>
  <si>
    <t>MACS_peak_2434</t>
  </si>
  <si>
    <t>MACS_peak_3920</t>
  </si>
  <si>
    <t>MACS_peak_3953</t>
  </si>
  <si>
    <t>MACS_peak_2980</t>
  </si>
  <si>
    <t>MACS_peak_2950</t>
  </si>
  <si>
    <t>MACS_peak_1464</t>
  </si>
  <si>
    <t>MACS_peak_1020</t>
  </si>
  <si>
    <t>MACS_peak_43</t>
  </si>
  <si>
    <t>MACS_peak_3657</t>
  </si>
  <si>
    <t>MACS_peak_63</t>
  </si>
  <si>
    <t>MACS_peak_734</t>
  </si>
  <si>
    <t>MACS_peak_2578</t>
  </si>
  <si>
    <t>MACS_peak_4783</t>
  </si>
  <si>
    <t>MACS_peak_612</t>
  </si>
  <si>
    <t>MACS_peak_1529</t>
  </si>
  <si>
    <t>MACS_peak_3663</t>
  </si>
  <si>
    <t>MACS_peak_4769</t>
  </si>
  <si>
    <t>MACS_peak_842</t>
  </si>
  <si>
    <t>MACS_peak_840</t>
  </si>
  <si>
    <t>MACS_peak_2794</t>
  </si>
  <si>
    <t>chr17</t>
  </si>
  <si>
    <t>MACS_peak_1863</t>
  </si>
  <si>
    <t>MACS_peak_2190</t>
  </si>
  <si>
    <t>MACS_peak_987</t>
  </si>
  <si>
    <t>MACS_peak_1742</t>
  </si>
  <si>
    <t>MACS_peak_201</t>
  </si>
  <si>
    <t>MACS_peak_250</t>
  </si>
  <si>
    <t>MACS_peak_4816</t>
  </si>
  <si>
    <t>MACS_peak_2471</t>
  </si>
  <si>
    <t>GHP</t>
  </si>
  <si>
    <t>GHP181</t>
  </si>
  <si>
    <t>GHP304</t>
  </si>
  <si>
    <t>GHP147</t>
  </si>
  <si>
    <t>GHP221</t>
  </si>
  <si>
    <t>GHP53</t>
  </si>
  <si>
    <t>GHP293</t>
  </si>
  <si>
    <t>GHP68</t>
  </si>
  <si>
    <t>GHP313</t>
  </si>
  <si>
    <t>GHP10</t>
  </si>
  <si>
    <t>GHP88</t>
  </si>
  <si>
    <t>GHP264</t>
  </si>
  <si>
    <t>GHP275</t>
  </si>
  <si>
    <t>GHP182</t>
  </si>
  <si>
    <t>GHP309</t>
  </si>
  <si>
    <t>GHP72</t>
  </si>
  <si>
    <t>GHP222</t>
  </si>
  <si>
    <t>GHP150</t>
  </si>
  <si>
    <t>GHP4</t>
  </si>
  <si>
    <t>GHP270</t>
  </si>
  <si>
    <t>GHP204</t>
  </si>
  <si>
    <t>GHP296</t>
  </si>
  <si>
    <t>GHP314</t>
  </si>
  <si>
    <t>GHP205</t>
  </si>
  <si>
    <t>GHP196</t>
  </si>
  <si>
    <t>GHP156</t>
  </si>
  <si>
    <t>GHP228</t>
  </si>
  <si>
    <t>GHP172</t>
  </si>
  <si>
    <t>GHP7</t>
  </si>
  <si>
    <t>GHP105</t>
  </si>
  <si>
    <t>GHP152</t>
  </si>
  <si>
    <t>GHP74</t>
  </si>
  <si>
    <t>GHP167</t>
  </si>
  <si>
    <t>GHP163</t>
  </si>
  <si>
    <t>GHP159</t>
  </si>
  <si>
    <t>GHP246</t>
  </si>
  <si>
    <t>GHP173</t>
  </si>
  <si>
    <t>GHP216</t>
  </si>
  <si>
    <t>GHP75</t>
  </si>
  <si>
    <t>GHP73</t>
  </si>
  <si>
    <t>GHP308</t>
  </si>
  <si>
    <t>GHP82</t>
  </si>
  <si>
    <t>GHP3</t>
  </si>
  <si>
    <t>GHP106</t>
  </si>
  <si>
    <t>GHP16</t>
  </si>
  <si>
    <t>GHP117</t>
  </si>
  <si>
    <t>GHP160</t>
  </si>
  <si>
    <t>GHP276</t>
  </si>
  <si>
    <t>GHP2</t>
  </si>
  <si>
    <t>GHP87</t>
  </si>
  <si>
    <t>GHP183</t>
  </si>
  <si>
    <t>GHP78</t>
  </si>
  <si>
    <t>GHP165</t>
  </si>
  <si>
    <t>GHP100</t>
  </si>
  <si>
    <t>GHP8</t>
  </si>
  <si>
    <t>GHP6</t>
  </si>
  <si>
    <t>GHP118</t>
  </si>
  <si>
    <t>GHP301</t>
  </si>
  <si>
    <t>GHP297</t>
  </si>
  <si>
    <t>GHP300</t>
  </si>
  <si>
    <t>GHP90</t>
  </si>
  <si>
    <t>GHP180</t>
  </si>
  <si>
    <t>GHP101</t>
  </si>
  <si>
    <t>GHP316</t>
  </si>
  <si>
    <t>NotValid_GHP</t>
  </si>
  <si>
    <t>GHP0</t>
  </si>
  <si>
    <t>GHP1</t>
  </si>
  <si>
    <t>GHP9</t>
  </si>
  <si>
    <t>GHP11</t>
  </si>
  <si>
    <t>GHP12</t>
  </si>
  <si>
    <t>GHP13</t>
  </si>
  <si>
    <t>GHP14</t>
  </si>
  <si>
    <t>GHP15</t>
  </si>
  <si>
    <t>GHP17</t>
  </si>
  <si>
    <t>GHP18</t>
  </si>
  <si>
    <t>GHP19</t>
  </si>
  <si>
    <t>GHP20</t>
  </si>
  <si>
    <t>GHP21</t>
  </si>
  <si>
    <t>GHP22</t>
  </si>
  <si>
    <t>GHP23</t>
  </si>
  <si>
    <t>GHP24</t>
  </si>
  <si>
    <t>GHP25</t>
  </si>
  <si>
    <t>GHP26</t>
  </si>
  <si>
    <t>GHP27</t>
  </si>
  <si>
    <t>GHP28</t>
  </si>
  <si>
    <t>GHP29</t>
  </si>
  <si>
    <t>GHP30</t>
  </si>
  <si>
    <t>GHP31</t>
  </si>
  <si>
    <t>GHP32</t>
  </si>
  <si>
    <t>GHP42</t>
  </si>
  <si>
    <t>GHP89</t>
  </si>
  <si>
    <t>GHP93</t>
  </si>
  <si>
    <t>GHP94</t>
  </si>
  <si>
    <t>GHP122</t>
  </si>
  <si>
    <t>GHP127</t>
  </si>
  <si>
    <t>GHP128</t>
  </si>
  <si>
    <t>GHP130</t>
  </si>
  <si>
    <t>GHP161</t>
  </si>
  <si>
    <t>GHP164</t>
  </si>
  <si>
    <t>GHP169</t>
  </si>
  <si>
    <t>GHP170</t>
  </si>
  <si>
    <t>GHP184</t>
  </si>
  <si>
    <t>GHP185</t>
  </si>
  <si>
    <t>GHP186</t>
  </si>
  <si>
    <t>GHP191</t>
  </si>
  <si>
    <t>GHP193</t>
  </si>
  <si>
    <t>GHP194</t>
  </si>
  <si>
    <t>GHP197</t>
  </si>
  <si>
    <t>GHP198</t>
  </si>
  <si>
    <t>GHP199</t>
  </si>
  <si>
    <t>GHP200</t>
  </si>
  <si>
    <t>GHP201</t>
  </si>
  <si>
    <t>GHP202</t>
  </si>
  <si>
    <t>GHP203</t>
  </si>
  <si>
    <t>GHP206</t>
  </si>
  <si>
    <t>GHP219</t>
  </si>
  <si>
    <t>GHP223</t>
  </si>
  <si>
    <t>GHP227</t>
  </si>
  <si>
    <t>GHP234</t>
  </si>
  <si>
    <t>GHP241</t>
  </si>
  <si>
    <t>GHP243</t>
  </si>
  <si>
    <t>GHP279</t>
  </si>
  <si>
    <t>GHP283</t>
  </si>
  <si>
    <t>GHP291</t>
  </si>
  <si>
    <t>GHP310</t>
  </si>
  <si>
    <t>GHP311</t>
  </si>
  <si>
    <t>RegulatoryPotential&amp;GATA1BindingSiteMotif</t>
  </si>
  <si>
    <t>Gata2R5</t>
  </si>
  <si>
    <t>Zfpm1R13</t>
  </si>
  <si>
    <t>Gata2R1</t>
  </si>
  <si>
    <t>Alas2R1</t>
  </si>
  <si>
    <t>Vav2R3</t>
  </si>
  <si>
    <t>Zfpm1R24</t>
  </si>
  <si>
    <t>Gata2R8</t>
  </si>
  <si>
    <t>Alas2R3</t>
  </si>
  <si>
    <t>Vav2R5</t>
  </si>
  <si>
    <t>Zfpm1R14</t>
  </si>
  <si>
    <t>Zfpm1R1</t>
  </si>
  <si>
    <t>Zfpm1R18</t>
  </si>
  <si>
    <t>Zfpm1R21</t>
  </si>
  <si>
    <t>Hipk2R27</t>
  </si>
  <si>
    <t>Gata2R6</t>
  </si>
  <si>
    <t>Gata2R7</t>
  </si>
  <si>
    <t>Zfpm1R10</t>
  </si>
  <si>
    <t>Zfpm1R2</t>
  </si>
  <si>
    <t>Hipk2R23</t>
  </si>
  <si>
    <t>Btg2R3</t>
  </si>
  <si>
    <t>Zfpm1R6</t>
  </si>
  <si>
    <t>Zfpm1R12</t>
  </si>
  <si>
    <t>Hipk2R39</t>
  </si>
  <si>
    <t>Btg2R8</t>
  </si>
  <si>
    <t>Hebp1R3</t>
  </si>
  <si>
    <t>Gata2R9</t>
  </si>
  <si>
    <t>Hebp1R2</t>
  </si>
  <si>
    <t>Vav2R6</t>
  </si>
  <si>
    <t>Hipk2R4</t>
  </si>
  <si>
    <t>Zfpm1R11</t>
  </si>
  <si>
    <t>Zfpm1R28</t>
  </si>
  <si>
    <t>Zfpm1R16</t>
  </si>
  <si>
    <t>Zfpm1R9</t>
  </si>
  <si>
    <t>Zfpm1R19</t>
  </si>
  <si>
    <t>Zfpm1R7</t>
  </si>
  <si>
    <t>Zfpm1R5</t>
  </si>
  <si>
    <t>Zfpm1R3</t>
  </si>
  <si>
    <t>Zfpm1R15</t>
  </si>
  <si>
    <t>Hipk2R28</t>
  </si>
  <si>
    <t>Vav2R4</t>
  </si>
  <si>
    <t>Zfpm1R8</t>
  </si>
  <si>
    <t>Gata2R3</t>
  </si>
  <si>
    <t>Zfpm1R4</t>
  </si>
  <si>
    <t>Hipk2R40</t>
  </si>
  <si>
    <t>RegulatoryPotential&amp;GATA1BindingSiteMotif_ncc</t>
  </si>
  <si>
    <t>Btg2R9</t>
  </si>
  <si>
    <t>Hipk2R16</t>
  </si>
  <si>
    <t>Vav2R10</t>
  </si>
  <si>
    <t>Vav2R7</t>
  </si>
  <si>
    <t>Zfpm1R27</t>
  </si>
  <si>
    <t>Zfpm1R29</t>
  </si>
  <si>
    <t>GHN322</t>
  </si>
  <si>
    <t>GHN</t>
  </si>
  <si>
    <t>GHN534</t>
  </si>
  <si>
    <t>GHN133</t>
  </si>
  <si>
    <t>GHN159</t>
  </si>
  <si>
    <t>GHN213</t>
  </si>
  <si>
    <t>GHN240</t>
  </si>
  <si>
    <t>GHN37</t>
  </si>
  <si>
    <t>GHN391</t>
  </si>
  <si>
    <t>GHN419</t>
  </si>
  <si>
    <t>GHN478</t>
  </si>
  <si>
    <t>GHN6</t>
  </si>
  <si>
    <t>NeutralRPnoccGata1BindingSite</t>
  </si>
  <si>
    <t>Alas2NC1</t>
  </si>
  <si>
    <t>Alas2NC2</t>
  </si>
  <si>
    <t>Gata2NC1</t>
  </si>
  <si>
    <t>Gata2NC2</t>
  </si>
  <si>
    <t>Hipk2NC1</t>
  </si>
  <si>
    <t>Hipk2R19</t>
  </si>
  <si>
    <t>Hipk2NC4</t>
  </si>
  <si>
    <t>Vav2NC1</t>
  </si>
  <si>
    <t>Vav2NC2</t>
  </si>
  <si>
    <t>Zfpm1NC1</t>
  </si>
  <si>
    <t>Zfpm1NC2</t>
  </si>
  <si>
    <t>Zfpm1NC3</t>
  </si>
  <si>
    <t>Zfpm1NC4</t>
  </si>
  <si>
    <t>Hipk2R25</t>
  </si>
  <si>
    <t>Hipk2R30</t>
  </si>
  <si>
    <t>Hipk2R33</t>
  </si>
  <si>
    <t>Hipk2NC3</t>
  </si>
  <si>
    <t>Enhancer</t>
  </si>
  <si>
    <t>Threshold</t>
  </si>
  <si>
    <t>NotEnhancer</t>
  </si>
  <si>
    <t>ActivityBin</t>
  </si>
  <si>
    <t>GHP84</t>
  </si>
  <si>
    <t>GHP137</t>
  </si>
  <si>
    <t>GHP289</t>
  </si>
  <si>
    <t>Eral1R1</t>
  </si>
  <si>
    <t>Eral1R2</t>
  </si>
  <si>
    <t>Count</t>
  </si>
  <si>
    <t>Size</t>
  </si>
  <si>
    <t>Gata1_mHS14</t>
  </si>
  <si>
    <t>Gata1HE</t>
  </si>
  <si>
    <t>Gata1_knownPos</t>
  </si>
  <si>
    <t>Gata1_predNeg</t>
  </si>
  <si>
    <t>StDevP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</si>
</sst>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8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applyFont="1"/>
    <xf numFmtId="164" fontId="0" fillId="0" borderId="0" xfId="0" applyNumberFormat="1" applyFont="1"/>
    <xf numFmtId="164" fontId="0" fillId="0" borderId="0" xfId="0" applyNumberFormat="1" applyFont="1" applyFill="1"/>
    <xf numFmtId="0" fontId="0" fillId="0" borderId="0" xfId="0" applyFont="1" applyFill="1"/>
    <xf numFmtId="164" fontId="4" fillId="0" borderId="0" xfId="0" applyNumberFormat="1" applyFont="1" applyFill="1"/>
    <xf numFmtId="2" fontId="4" fillId="0" borderId="0" xfId="0" applyNumberFormat="1" applyFont="1" applyFill="1"/>
  </cellXfs>
  <cellStyles count="1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Normal" xfId="0" builtinId="0"/>
    <cellStyle name="Normal 2 2" xfId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81"/>
  <sheetViews>
    <sheetView tabSelected="1" workbookViewId="0">
      <selection activeCell="AT1" sqref="AT1"/>
    </sheetView>
  </sheetViews>
  <sheetFormatPr baseColWidth="10" defaultRowHeight="15" x14ac:dyDescent="0"/>
  <cols>
    <col min="1" max="1" width="9.6640625" style="2" customWidth="1"/>
    <col min="2" max="2" width="10.6640625" style="2" customWidth="1"/>
    <col min="3" max="3" width="11.6640625" style="2" bestFit="1" customWidth="1"/>
    <col min="4" max="4" width="7.83203125" style="2" customWidth="1"/>
    <col min="5" max="5" width="15.83203125" style="2" customWidth="1"/>
    <col min="6" max="6" width="16.5" style="2" customWidth="1"/>
    <col min="7" max="42" width="11" style="3" bestFit="1" customWidth="1"/>
    <col min="43" max="43" width="11" style="2" bestFit="1" customWidth="1"/>
    <col min="44" max="45" width="11" style="3" bestFit="1" customWidth="1"/>
    <col min="46" max="46" width="13.1640625" style="3" customWidth="1"/>
    <col min="48" max="16384" width="10.83203125" style="2"/>
  </cols>
  <sheetData>
    <row r="1" spans="1:46">
      <c r="A1" s="5" t="s">
        <v>1</v>
      </c>
      <c r="B1" s="5" t="s">
        <v>2</v>
      </c>
      <c r="C1" s="5" t="s">
        <v>3</v>
      </c>
      <c r="D1" s="5" t="s">
        <v>316</v>
      </c>
      <c r="E1" s="5" t="s">
        <v>4</v>
      </c>
      <c r="F1" s="5" t="s">
        <v>0</v>
      </c>
      <c r="G1" s="4" t="s">
        <v>5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 t="s">
        <v>315</v>
      </c>
      <c r="AR1" s="4" t="s">
        <v>6</v>
      </c>
      <c r="AS1" s="4" t="s">
        <v>321</v>
      </c>
      <c r="AT1" s="4" t="s">
        <v>309</v>
      </c>
    </row>
    <row r="2" spans="1:46">
      <c r="A2" s="5" t="s">
        <v>8</v>
      </c>
      <c r="B2" s="5">
        <v>130299952</v>
      </c>
      <c r="C2" s="5">
        <v>130300620</v>
      </c>
      <c r="D2" s="5">
        <f>C2-B2</f>
        <v>668</v>
      </c>
      <c r="E2" s="5" t="s">
        <v>9</v>
      </c>
      <c r="F2" s="5" t="s">
        <v>7</v>
      </c>
      <c r="G2" s="4">
        <v>19.731000000000002</v>
      </c>
      <c r="H2" s="4">
        <v>20.265000000000001</v>
      </c>
      <c r="I2" s="4">
        <v>24.725000000000001</v>
      </c>
      <c r="J2" s="4">
        <v>23.207999999999998</v>
      </c>
      <c r="K2" s="4">
        <v>19.876999999999999</v>
      </c>
      <c r="L2" s="4">
        <v>18.984000000000002</v>
      </c>
      <c r="M2" s="4">
        <v>24.628</v>
      </c>
      <c r="N2" s="4">
        <v>23.36</v>
      </c>
      <c r="O2" s="4">
        <v>22.81</v>
      </c>
      <c r="P2" s="4">
        <v>18.920000000000002</v>
      </c>
      <c r="Q2" s="4">
        <v>23.132999999999999</v>
      </c>
      <c r="R2" s="4">
        <v>23.067</v>
      </c>
      <c r="S2" s="4">
        <v>24.305</v>
      </c>
      <c r="T2" s="4">
        <v>20.213000000000001</v>
      </c>
      <c r="U2" s="4">
        <v>23.712</v>
      </c>
      <c r="V2" s="4">
        <v>23.724</v>
      </c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>
        <f>COUNT(G2:AP2)</f>
        <v>16</v>
      </c>
      <c r="AR2" s="4">
        <f>AVERAGE(G2:AP2)</f>
        <v>22.166375000000002</v>
      </c>
      <c r="AS2" s="4">
        <f>_xlfn.STDEV.P(G2:AP2)</f>
        <v>2.0299960860491817</v>
      </c>
      <c r="AT2" s="4" t="str">
        <f>IF(AR2&gt;=2,"Enhancer",IF(AR2&gt;=1.5,"Threshold","NotEnhancer"))</f>
        <v>Enhancer</v>
      </c>
    </row>
    <row r="3" spans="1:46">
      <c r="A3" s="5" t="s">
        <v>10</v>
      </c>
      <c r="B3" s="5">
        <v>14542586</v>
      </c>
      <c r="C3" s="5">
        <v>14543495</v>
      </c>
      <c r="D3" s="5">
        <f t="shared" ref="D3:D66" si="0">C3-B3</f>
        <v>909</v>
      </c>
      <c r="E3" s="5" t="s">
        <v>11</v>
      </c>
      <c r="F3" s="5" t="s">
        <v>7</v>
      </c>
      <c r="G3" s="4">
        <v>12.516</v>
      </c>
      <c r="H3" s="4">
        <v>15.406000000000001</v>
      </c>
      <c r="I3" s="4">
        <v>16.460999999999999</v>
      </c>
      <c r="J3" s="4">
        <v>11.516</v>
      </c>
      <c r="K3" s="4">
        <v>12.603</v>
      </c>
      <c r="L3" s="4">
        <v>12.448</v>
      </c>
      <c r="M3" s="4">
        <v>15.987</v>
      </c>
      <c r="N3" s="4">
        <v>12.654</v>
      </c>
      <c r="O3" s="4">
        <v>12.866</v>
      </c>
      <c r="P3" s="4">
        <v>13.064</v>
      </c>
      <c r="Q3" s="4">
        <v>13.067</v>
      </c>
      <c r="R3" s="4">
        <v>17.440999999999999</v>
      </c>
      <c r="S3" s="4">
        <v>11.596</v>
      </c>
      <c r="T3" s="4">
        <v>13.061999999999999</v>
      </c>
      <c r="U3" s="4">
        <v>13.462</v>
      </c>
      <c r="V3" s="4">
        <v>18.248999999999999</v>
      </c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>
        <f>COUNT(G3:AP3)</f>
        <v>16</v>
      </c>
      <c r="AR3" s="4">
        <f>AVERAGE(G3:AP3)</f>
        <v>13.899875</v>
      </c>
      <c r="AS3" s="4">
        <f>_xlfn.STDEV.P(G3:AP3)</f>
        <v>2.0347173291086422</v>
      </c>
      <c r="AT3" s="4" t="str">
        <f t="shared" ref="AT3:AT66" si="1">IF(AR3&gt;=2,"Enhancer",IF(AR3&gt;=1.5,"Threshold","NotEnhancer"))</f>
        <v>Enhancer</v>
      </c>
    </row>
    <row r="4" spans="1:46">
      <c r="A4" s="5" t="s">
        <v>12</v>
      </c>
      <c r="B4" s="5">
        <v>32050062</v>
      </c>
      <c r="C4" s="5">
        <v>32050577</v>
      </c>
      <c r="D4" s="5">
        <f t="shared" si="0"/>
        <v>515</v>
      </c>
      <c r="E4" s="5" t="s">
        <v>13</v>
      </c>
      <c r="F4" s="5" t="s">
        <v>7</v>
      </c>
      <c r="G4" s="4">
        <v>11.776999999999999</v>
      </c>
      <c r="H4" s="4">
        <v>11.651999999999999</v>
      </c>
      <c r="I4" s="4">
        <v>11.603999999999999</v>
      </c>
      <c r="J4" s="4">
        <v>14.468999999999999</v>
      </c>
      <c r="K4" s="4">
        <v>11.509</v>
      </c>
      <c r="L4" s="4">
        <v>11.59</v>
      </c>
      <c r="M4" s="4">
        <v>11.65</v>
      </c>
      <c r="N4" s="4">
        <v>14.244999999999999</v>
      </c>
      <c r="O4" s="4">
        <v>8.33</v>
      </c>
      <c r="P4" s="4">
        <v>10.303000000000001</v>
      </c>
      <c r="Q4" s="4">
        <v>15.260999999999999</v>
      </c>
      <c r="R4" s="4">
        <v>10.055</v>
      </c>
      <c r="S4" s="4">
        <v>8.548</v>
      </c>
      <c r="T4" s="4">
        <v>10.241</v>
      </c>
      <c r="U4" s="4">
        <v>15.644</v>
      </c>
      <c r="V4" s="4">
        <v>9.9860000000000007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>
        <f>COUNT(G4:AP4)</f>
        <v>16</v>
      </c>
      <c r="AR4" s="4">
        <f>AVERAGE(G4:AP4)</f>
        <v>11.679000000000002</v>
      </c>
      <c r="AS4" s="4">
        <f>_xlfn.STDEV.P(G4:AP4)</f>
        <v>2.1426886148014943</v>
      </c>
      <c r="AT4" s="4" t="str">
        <f t="shared" si="1"/>
        <v>Enhancer</v>
      </c>
    </row>
    <row r="5" spans="1:46">
      <c r="A5" s="5" t="s">
        <v>14</v>
      </c>
      <c r="B5" s="5">
        <v>7840921</v>
      </c>
      <c r="C5" s="5">
        <v>7841535</v>
      </c>
      <c r="D5" s="5">
        <f t="shared" si="0"/>
        <v>614</v>
      </c>
      <c r="E5" s="5" t="s">
        <v>15</v>
      </c>
      <c r="F5" s="5" t="s">
        <v>7</v>
      </c>
      <c r="G5" s="4">
        <v>12.996</v>
      </c>
      <c r="H5" s="4">
        <v>12.441000000000001</v>
      </c>
      <c r="I5" s="4">
        <v>10.005000000000001</v>
      </c>
      <c r="J5" s="4">
        <v>12.442</v>
      </c>
      <c r="K5" s="4">
        <v>12.984</v>
      </c>
      <c r="L5" s="4">
        <v>12.581</v>
      </c>
      <c r="M5" s="4">
        <v>10.186</v>
      </c>
      <c r="N5" s="4">
        <v>12.641999999999999</v>
      </c>
      <c r="O5" s="4">
        <v>9.7249999999999996</v>
      </c>
      <c r="P5" s="4">
        <v>8.6430000000000007</v>
      </c>
      <c r="Q5" s="4">
        <v>8.9079999999999995</v>
      </c>
      <c r="R5" s="4">
        <v>11.391</v>
      </c>
      <c r="S5" s="4">
        <v>9.4700000000000006</v>
      </c>
      <c r="T5" s="4">
        <v>8.7379999999999995</v>
      </c>
      <c r="U5" s="4">
        <v>8.8859999999999992</v>
      </c>
      <c r="V5" s="4">
        <v>12.128</v>
      </c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>
        <f>COUNT(G5:AP5)</f>
        <v>16</v>
      </c>
      <c r="AR5" s="4">
        <f>AVERAGE(G5:AP5)</f>
        <v>10.885375</v>
      </c>
      <c r="AS5" s="4">
        <f>_xlfn.STDEV.P(G5:AP5)</f>
        <v>1.6512037985587984</v>
      </c>
      <c r="AT5" s="4" t="str">
        <f t="shared" si="1"/>
        <v>Enhancer</v>
      </c>
    </row>
    <row r="6" spans="1:46">
      <c r="A6" s="5" t="s">
        <v>16</v>
      </c>
      <c r="B6" s="5">
        <v>66825958</v>
      </c>
      <c r="C6" s="5">
        <v>66826701</v>
      </c>
      <c r="D6" s="5">
        <f t="shared" si="0"/>
        <v>743</v>
      </c>
      <c r="E6" s="5" t="s">
        <v>17</v>
      </c>
      <c r="F6" s="5" t="s">
        <v>7</v>
      </c>
      <c r="G6" s="4">
        <v>12.089</v>
      </c>
      <c r="H6" s="4">
        <v>11.765000000000001</v>
      </c>
      <c r="I6" s="4">
        <v>9.4879999999999995</v>
      </c>
      <c r="J6" s="4">
        <v>10.728999999999999</v>
      </c>
      <c r="K6" s="4">
        <v>12.349</v>
      </c>
      <c r="L6" s="4">
        <v>11.976000000000001</v>
      </c>
      <c r="M6" s="4">
        <v>9.5190000000000001</v>
      </c>
      <c r="N6" s="4">
        <v>10.667999999999999</v>
      </c>
      <c r="O6" s="4">
        <v>8.827</v>
      </c>
      <c r="P6" s="4">
        <v>9.4290000000000003</v>
      </c>
      <c r="Q6" s="4">
        <v>8.8650000000000002</v>
      </c>
      <c r="R6" s="4">
        <v>11.271000000000001</v>
      </c>
      <c r="S6" s="4">
        <v>8.7070000000000007</v>
      </c>
      <c r="T6" s="4">
        <v>9.4450000000000003</v>
      </c>
      <c r="U6" s="4">
        <v>8.8140000000000001</v>
      </c>
      <c r="V6" s="4">
        <v>11.224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5">
        <f>COUNT(G6:AP6)</f>
        <v>16</v>
      </c>
      <c r="AR6" s="4">
        <f>AVERAGE(G6:AP6)</f>
        <v>10.322812499999998</v>
      </c>
      <c r="AS6" s="4">
        <f>_xlfn.STDEV.P(G6:AP6)</f>
        <v>1.27954211628371</v>
      </c>
      <c r="AT6" s="4" t="str">
        <f t="shared" si="1"/>
        <v>Enhancer</v>
      </c>
    </row>
    <row r="7" spans="1:46">
      <c r="A7" s="5" t="s">
        <v>18</v>
      </c>
      <c r="B7" s="5">
        <v>146405565</v>
      </c>
      <c r="C7" s="5">
        <v>146406311</v>
      </c>
      <c r="D7" s="5">
        <f t="shared" si="0"/>
        <v>746</v>
      </c>
      <c r="E7" s="5" t="s">
        <v>19</v>
      </c>
      <c r="F7" s="5" t="s">
        <v>7</v>
      </c>
      <c r="G7" s="4">
        <v>10.73</v>
      </c>
      <c r="H7" s="4">
        <v>11.55</v>
      </c>
      <c r="I7" s="4">
        <v>10.57</v>
      </c>
      <c r="J7" s="4">
        <v>8.68</v>
      </c>
      <c r="K7" s="4">
        <v>10.74</v>
      </c>
      <c r="L7" s="4">
        <v>11.73</v>
      </c>
      <c r="M7" s="4">
        <v>10.6</v>
      </c>
      <c r="N7" s="4">
        <v>9.08</v>
      </c>
      <c r="O7" s="4">
        <v>8.4749999999999996</v>
      </c>
      <c r="P7" s="4">
        <v>9.4009999999999998</v>
      </c>
      <c r="Q7" s="4">
        <v>11.058</v>
      </c>
      <c r="R7" s="4">
        <v>9.1760000000000002</v>
      </c>
      <c r="S7" s="4">
        <v>8.3239999999999998</v>
      </c>
      <c r="T7" s="4">
        <v>9.2059999999999995</v>
      </c>
      <c r="U7" s="4">
        <v>10.847</v>
      </c>
      <c r="V7" s="4">
        <v>9.0210000000000008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5">
        <f>COUNT(G7:AP7)</f>
        <v>16</v>
      </c>
      <c r="AR7" s="4">
        <f>AVERAGE(G7:AP7)</f>
        <v>9.9492499999999993</v>
      </c>
      <c r="AS7" s="4">
        <f>_xlfn.STDEV.P(G7:AP7)</f>
        <v>1.0984767578333257</v>
      </c>
      <c r="AT7" s="4" t="str">
        <f t="shared" si="1"/>
        <v>Enhancer</v>
      </c>
    </row>
    <row r="8" spans="1:46">
      <c r="A8" s="5" t="s">
        <v>20</v>
      </c>
      <c r="B8" s="5">
        <v>103860766</v>
      </c>
      <c r="C8" s="5">
        <v>103861493</v>
      </c>
      <c r="D8" s="5">
        <f t="shared" si="0"/>
        <v>727</v>
      </c>
      <c r="E8" s="5" t="s">
        <v>21</v>
      </c>
      <c r="F8" s="5" t="s">
        <v>7</v>
      </c>
      <c r="G8" s="4">
        <v>7.4969999999999999</v>
      </c>
      <c r="H8" s="4">
        <v>7.883</v>
      </c>
      <c r="I8" s="4">
        <v>8.9960000000000004</v>
      </c>
      <c r="J8" s="4">
        <v>9.1129999999999995</v>
      </c>
      <c r="K8" s="4">
        <v>7.5739999999999998</v>
      </c>
      <c r="L8" s="4">
        <v>8.6199999999999992</v>
      </c>
      <c r="M8" s="4">
        <v>9.5</v>
      </c>
      <c r="N8" s="4">
        <v>9.3889999999999993</v>
      </c>
      <c r="O8" s="4">
        <v>9.9689999999999994</v>
      </c>
      <c r="P8" s="4">
        <v>13.824999999999999</v>
      </c>
      <c r="Q8" s="4">
        <v>12.173</v>
      </c>
      <c r="R8" s="4">
        <v>12.573</v>
      </c>
      <c r="S8" s="4">
        <v>10.59</v>
      </c>
      <c r="T8" s="4">
        <v>15.664</v>
      </c>
      <c r="U8" s="4">
        <v>13.301</v>
      </c>
      <c r="V8" s="4">
        <v>13.375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5">
        <f>COUNT(G8:AP8)</f>
        <v>16</v>
      </c>
      <c r="AR8" s="4">
        <f>AVERAGE(G8:AP8)</f>
        <v>10.627624999999998</v>
      </c>
      <c r="AS8" s="4">
        <f>_xlfn.STDEV.P(G8:AP8)</f>
        <v>2.4410824411262797</v>
      </c>
      <c r="AT8" s="4" t="str">
        <f t="shared" si="1"/>
        <v>Enhancer</v>
      </c>
    </row>
    <row r="9" spans="1:46">
      <c r="A9" s="5" t="s">
        <v>22</v>
      </c>
      <c r="B9" s="5">
        <v>38494822</v>
      </c>
      <c r="C9" s="5">
        <v>38495283</v>
      </c>
      <c r="D9" s="5">
        <f t="shared" si="0"/>
        <v>461</v>
      </c>
      <c r="E9" s="5" t="s">
        <v>23</v>
      </c>
      <c r="F9" s="5" t="s">
        <v>7</v>
      </c>
      <c r="G9" s="4">
        <v>5.0670000000000002</v>
      </c>
      <c r="H9" s="4">
        <v>4.8449999999999998</v>
      </c>
      <c r="I9" s="4">
        <v>4.63</v>
      </c>
      <c r="J9" s="4">
        <v>7.14</v>
      </c>
      <c r="K9" s="4">
        <v>7.1159999999999997</v>
      </c>
      <c r="L9" s="4">
        <v>5.5</v>
      </c>
      <c r="M9" s="4">
        <v>4.532</v>
      </c>
      <c r="N9" s="4">
        <v>4.3109999999999999</v>
      </c>
      <c r="O9" s="4">
        <v>5.649</v>
      </c>
      <c r="P9" s="4">
        <v>11.603</v>
      </c>
      <c r="Q9" s="4">
        <v>8.0649999999999995</v>
      </c>
      <c r="R9" s="4">
        <v>6.4690000000000003</v>
      </c>
      <c r="S9" s="4">
        <v>7.8410000000000002</v>
      </c>
      <c r="T9" s="4">
        <v>6.3479999999999999</v>
      </c>
      <c r="U9" s="4">
        <v>6.6479999999999997</v>
      </c>
      <c r="V9" s="4">
        <v>11.468</v>
      </c>
      <c r="W9" s="4">
        <v>8.02</v>
      </c>
      <c r="X9" s="4">
        <v>7.4480000000000004</v>
      </c>
      <c r="Y9" s="4">
        <v>8.8179999999999996</v>
      </c>
      <c r="Z9" s="4">
        <v>7.6470000000000002</v>
      </c>
      <c r="AA9" s="4">
        <v>8.1509999999999998</v>
      </c>
      <c r="AB9" s="4">
        <v>7.9080000000000004</v>
      </c>
      <c r="AC9" s="4">
        <v>9.2230000000000008</v>
      </c>
      <c r="AD9" s="4">
        <v>7.89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5">
        <f>COUNT(G9:AP9)</f>
        <v>24</v>
      </c>
      <c r="AR9" s="4">
        <f>AVERAGE(G9:AP9)</f>
        <v>7.1807083333333326</v>
      </c>
      <c r="AS9" s="4">
        <f>_xlfn.STDEV.P(G9:AP9)</f>
        <v>1.9073839300458677</v>
      </c>
      <c r="AT9" s="4" t="str">
        <f t="shared" si="1"/>
        <v>Enhancer</v>
      </c>
    </row>
    <row r="10" spans="1:46">
      <c r="A10" s="5" t="s">
        <v>24</v>
      </c>
      <c r="B10" s="5">
        <v>123957650</v>
      </c>
      <c r="C10" s="5">
        <v>123958639</v>
      </c>
      <c r="D10" s="5">
        <f t="shared" si="0"/>
        <v>989</v>
      </c>
      <c r="E10" s="5" t="s">
        <v>25</v>
      </c>
      <c r="F10" s="5" t="s">
        <v>7</v>
      </c>
      <c r="G10" s="4">
        <v>9.2379999999999995</v>
      </c>
      <c r="H10" s="4">
        <v>9.73</v>
      </c>
      <c r="I10" s="4">
        <v>6.569</v>
      </c>
      <c r="J10" s="4">
        <v>8.7249999999999996</v>
      </c>
      <c r="K10" s="4">
        <v>12.717000000000001</v>
      </c>
      <c r="L10" s="4">
        <v>10.334</v>
      </c>
      <c r="M10" s="4">
        <v>4.9930000000000003</v>
      </c>
      <c r="N10" s="4">
        <v>11.048</v>
      </c>
      <c r="O10" s="4">
        <v>3.738</v>
      </c>
      <c r="P10" s="4">
        <v>6.2839999999999998</v>
      </c>
      <c r="Q10" s="4">
        <v>4.9610000000000003</v>
      </c>
      <c r="R10" s="4">
        <v>6.4720000000000004</v>
      </c>
      <c r="S10" s="4">
        <v>3.8519999999999999</v>
      </c>
      <c r="T10" s="4">
        <v>6.3470000000000004</v>
      </c>
      <c r="U10" s="4">
        <v>7.6029999999999998</v>
      </c>
      <c r="V10" s="4">
        <v>7.5620000000000003</v>
      </c>
      <c r="W10" s="4">
        <v>6.5369999999999999</v>
      </c>
      <c r="X10" s="4">
        <v>7.0270000000000001</v>
      </c>
      <c r="Y10" s="4">
        <v>5.6159999999999997</v>
      </c>
      <c r="Z10" s="4">
        <v>6.8440000000000003</v>
      </c>
      <c r="AA10" s="4">
        <v>6.7839999999999998</v>
      </c>
      <c r="AB10" s="4">
        <v>7.0910000000000002</v>
      </c>
      <c r="AC10" s="4">
        <v>5.7119999999999997</v>
      </c>
      <c r="AD10" s="4">
        <v>7.1920000000000002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5">
        <f>COUNT(G10:AP10)</f>
        <v>24</v>
      </c>
      <c r="AR10" s="4">
        <f>AVERAGE(G10:AP10)</f>
        <v>7.2073333333333336</v>
      </c>
      <c r="AS10" s="4">
        <f>_xlfn.STDEV.P(G10:AP10)</f>
        <v>2.1342079261923477</v>
      </c>
      <c r="AT10" s="4" t="str">
        <f t="shared" si="1"/>
        <v>Enhancer</v>
      </c>
    </row>
    <row r="11" spans="1:46">
      <c r="A11" s="5" t="s">
        <v>20</v>
      </c>
      <c r="B11" s="5">
        <v>16294673</v>
      </c>
      <c r="C11" s="5">
        <v>16295504</v>
      </c>
      <c r="D11" s="5">
        <f t="shared" si="0"/>
        <v>831</v>
      </c>
      <c r="E11" s="5" t="s">
        <v>26</v>
      </c>
      <c r="F11" s="5" t="s">
        <v>7</v>
      </c>
      <c r="G11" s="4">
        <v>3.4889999999999999</v>
      </c>
      <c r="H11" s="4">
        <v>10.959</v>
      </c>
      <c r="I11" s="4">
        <v>3.61</v>
      </c>
      <c r="J11" s="4">
        <v>3.0870000000000002</v>
      </c>
      <c r="K11" s="4">
        <v>5.976</v>
      </c>
      <c r="L11" s="4">
        <v>6.9470000000000001</v>
      </c>
      <c r="M11" s="4">
        <v>7.9189999999999996</v>
      </c>
      <c r="N11" s="4">
        <v>5.101</v>
      </c>
      <c r="O11" s="4">
        <v>5.1100000000000003</v>
      </c>
      <c r="P11" s="4">
        <v>3.403</v>
      </c>
      <c r="Q11" s="4">
        <v>7.1340000000000003</v>
      </c>
      <c r="R11" s="4">
        <v>5.9489999999999998</v>
      </c>
      <c r="S11" s="4">
        <v>6.21</v>
      </c>
      <c r="T11" s="4">
        <v>8.57</v>
      </c>
      <c r="U11" s="4">
        <v>7.0190000000000001</v>
      </c>
      <c r="V11" s="4">
        <v>2.9540000000000002</v>
      </c>
      <c r="W11" s="4">
        <v>7.9470000000000001</v>
      </c>
      <c r="X11" s="4">
        <v>6.258</v>
      </c>
      <c r="Y11" s="4">
        <v>8.343</v>
      </c>
      <c r="Z11" s="4">
        <v>7.0730000000000004</v>
      </c>
      <c r="AA11" s="4">
        <v>8.2629999999999999</v>
      </c>
      <c r="AB11" s="4">
        <v>6.55</v>
      </c>
      <c r="AC11" s="4">
        <v>8.7170000000000005</v>
      </c>
      <c r="AD11" s="4">
        <v>6.6639999999999997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5">
        <f>COUNT(G11:AP11)</f>
        <v>24</v>
      </c>
      <c r="AR11" s="4">
        <f>AVERAGE(G11:AP11)</f>
        <v>6.3855000000000004</v>
      </c>
      <c r="AS11" s="4">
        <f>_xlfn.STDEV.P(G11:AP11)</f>
        <v>2.00469781596462</v>
      </c>
      <c r="AT11" s="4" t="str">
        <f t="shared" si="1"/>
        <v>Enhancer</v>
      </c>
    </row>
    <row r="12" spans="1:46">
      <c r="A12" s="5" t="s">
        <v>27</v>
      </c>
      <c r="B12" s="5">
        <v>118194550</v>
      </c>
      <c r="C12" s="5">
        <v>118195058</v>
      </c>
      <c r="D12" s="5">
        <f t="shared" si="0"/>
        <v>508</v>
      </c>
      <c r="E12" s="5" t="s">
        <v>28</v>
      </c>
      <c r="F12" s="5" t="s">
        <v>7</v>
      </c>
      <c r="G12" s="4">
        <v>7.1310000000000002</v>
      </c>
      <c r="H12" s="4">
        <v>5.4379999999999997</v>
      </c>
      <c r="I12" s="4">
        <v>7.1529999999999996</v>
      </c>
      <c r="J12" s="4">
        <v>7.4329999999999998</v>
      </c>
      <c r="K12" s="4">
        <v>7.1710000000000003</v>
      </c>
      <c r="L12" s="4">
        <v>5.4870000000000001</v>
      </c>
      <c r="M12" s="4">
        <v>7.57</v>
      </c>
      <c r="N12" s="4">
        <v>7.3</v>
      </c>
      <c r="O12" s="4">
        <v>5.0060000000000002</v>
      </c>
      <c r="P12" s="4">
        <v>6.7450000000000001</v>
      </c>
      <c r="Q12" s="4">
        <v>5.72</v>
      </c>
      <c r="R12" s="4">
        <v>5.6280000000000001</v>
      </c>
      <c r="S12" s="4">
        <v>5.1079999999999997</v>
      </c>
      <c r="T12" s="4">
        <v>6.9870000000000001</v>
      </c>
      <c r="U12" s="4">
        <v>5.9359999999999999</v>
      </c>
      <c r="V12" s="4">
        <v>5.7309999999999999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5">
        <f>COUNT(G12:AP12)</f>
        <v>16</v>
      </c>
      <c r="AR12" s="4">
        <f>AVERAGE(G12:AP12)</f>
        <v>6.3464999999999989</v>
      </c>
      <c r="AS12" s="4">
        <f>_xlfn.STDEV.P(G12:AP12)</f>
        <v>0.88219725685360328</v>
      </c>
      <c r="AT12" s="4" t="str">
        <f t="shared" si="1"/>
        <v>Enhancer</v>
      </c>
    </row>
    <row r="13" spans="1:46">
      <c r="A13" s="5" t="s">
        <v>22</v>
      </c>
      <c r="B13" s="5">
        <v>32542067</v>
      </c>
      <c r="C13" s="5">
        <v>32543176</v>
      </c>
      <c r="D13" s="5">
        <f t="shared" si="0"/>
        <v>1109</v>
      </c>
      <c r="E13" s="5" t="s">
        <v>29</v>
      </c>
      <c r="F13" s="5" t="s">
        <v>7</v>
      </c>
      <c r="G13" s="4">
        <v>4.6840000000000002</v>
      </c>
      <c r="H13" s="4">
        <v>5.0709999999999997</v>
      </c>
      <c r="I13" s="4">
        <v>3.8159999999999998</v>
      </c>
      <c r="J13" s="4">
        <v>5.9740000000000002</v>
      </c>
      <c r="K13" s="4">
        <v>5.0359999999999996</v>
      </c>
      <c r="L13" s="4">
        <v>4.9989999999999997</v>
      </c>
      <c r="M13" s="4">
        <v>3.899</v>
      </c>
      <c r="N13" s="4">
        <v>6.0869999999999997</v>
      </c>
      <c r="O13" s="4">
        <v>6.4530000000000003</v>
      </c>
      <c r="P13" s="4">
        <v>6.5110000000000001</v>
      </c>
      <c r="Q13" s="4">
        <v>7.181</v>
      </c>
      <c r="R13" s="4">
        <v>7.7270000000000003</v>
      </c>
      <c r="S13" s="4">
        <v>6.8789999999999996</v>
      </c>
      <c r="T13" s="4">
        <v>6.9139999999999997</v>
      </c>
      <c r="U13" s="4">
        <v>7.5140000000000002</v>
      </c>
      <c r="V13" s="4">
        <v>8.1549999999999994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5">
        <f>COUNT(G13:AP13)</f>
        <v>16</v>
      </c>
      <c r="AR13" s="4">
        <f>AVERAGE(G13:AP13)</f>
        <v>6.0562499999999995</v>
      </c>
      <c r="AS13" s="4">
        <f>_xlfn.STDEV.P(G13:AP13)</f>
        <v>1.3003785266221521</v>
      </c>
      <c r="AT13" s="4" t="str">
        <f t="shared" si="1"/>
        <v>Enhancer</v>
      </c>
    </row>
    <row r="14" spans="1:46">
      <c r="A14" s="5" t="s">
        <v>30</v>
      </c>
      <c r="B14" s="5">
        <v>37493885</v>
      </c>
      <c r="C14" s="5">
        <v>37494522</v>
      </c>
      <c r="D14" s="5">
        <f t="shared" si="0"/>
        <v>637</v>
      </c>
      <c r="E14" s="5" t="s">
        <v>31</v>
      </c>
      <c r="F14" s="5" t="s">
        <v>7</v>
      </c>
      <c r="G14" s="4">
        <v>7.0389999999999997</v>
      </c>
      <c r="H14" s="4">
        <v>5.1269999999999998</v>
      </c>
      <c r="I14" s="4">
        <v>6.34</v>
      </c>
      <c r="J14" s="4">
        <v>8.734</v>
      </c>
      <c r="K14" s="4">
        <v>7.1429999999999998</v>
      </c>
      <c r="L14" s="4">
        <v>5.298</v>
      </c>
      <c r="M14" s="4">
        <v>6.6820000000000004</v>
      </c>
      <c r="N14" s="4">
        <v>8.8949999999999996</v>
      </c>
      <c r="O14" s="4">
        <v>5.4080000000000004</v>
      </c>
      <c r="P14" s="4">
        <v>3.9009999999999998</v>
      </c>
      <c r="Q14" s="4">
        <v>6.1989999999999998</v>
      </c>
      <c r="R14" s="4">
        <v>4.7629999999999999</v>
      </c>
      <c r="S14" s="4">
        <v>5.3730000000000002</v>
      </c>
      <c r="T14" s="4">
        <v>3.9449999999999998</v>
      </c>
      <c r="U14" s="4">
        <v>6.2990000000000004</v>
      </c>
      <c r="V14" s="4">
        <v>4.3789999999999996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5">
        <f>COUNT(G14:AP14)</f>
        <v>16</v>
      </c>
      <c r="AR14" s="4">
        <f>AVERAGE(G14:AP14)</f>
        <v>5.9703125000000012</v>
      </c>
      <c r="AS14" s="4">
        <f>_xlfn.STDEV.P(G14:AP14)</f>
        <v>1.451777734311883</v>
      </c>
      <c r="AT14" s="4" t="str">
        <f t="shared" si="1"/>
        <v>Enhancer</v>
      </c>
    </row>
    <row r="15" spans="1:46">
      <c r="A15" s="5" t="s">
        <v>8</v>
      </c>
      <c r="B15" s="5">
        <v>86479043</v>
      </c>
      <c r="C15" s="5">
        <v>86479715</v>
      </c>
      <c r="D15" s="5">
        <f t="shared" si="0"/>
        <v>672</v>
      </c>
      <c r="E15" s="5" t="s">
        <v>32</v>
      </c>
      <c r="F15" s="5" t="s">
        <v>7</v>
      </c>
      <c r="G15" s="4">
        <v>5.2519999999999998</v>
      </c>
      <c r="H15" s="4">
        <v>2.4889999999999999</v>
      </c>
      <c r="I15" s="4">
        <v>5.0140000000000002</v>
      </c>
      <c r="J15" s="4">
        <v>1.9630000000000001</v>
      </c>
      <c r="K15" s="4">
        <v>4.5119999999999996</v>
      </c>
      <c r="L15" s="4">
        <v>5.9630000000000001</v>
      </c>
      <c r="M15" s="4">
        <v>2.7949999999999999</v>
      </c>
      <c r="N15" s="4">
        <v>3.83</v>
      </c>
      <c r="O15" s="4">
        <v>6.9720000000000004</v>
      </c>
      <c r="P15" s="4">
        <v>5.29</v>
      </c>
      <c r="Q15" s="4">
        <v>3.5270000000000001</v>
      </c>
      <c r="R15" s="4">
        <v>3.306</v>
      </c>
      <c r="S15" s="4">
        <v>4.8869999999999996</v>
      </c>
      <c r="T15" s="4">
        <v>6.1920000000000002</v>
      </c>
      <c r="U15" s="4">
        <v>4.3129999999999997</v>
      </c>
      <c r="V15" s="4">
        <v>6.992</v>
      </c>
      <c r="W15" s="4">
        <v>5.95</v>
      </c>
      <c r="X15" s="4">
        <v>4.8769999999999998</v>
      </c>
      <c r="Y15" s="4">
        <v>3.972</v>
      </c>
      <c r="Z15" s="4">
        <v>4.9029999999999996</v>
      </c>
      <c r="AA15" s="4">
        <v>6.2789999999999999</v>
      </c>
      <c r="AB15" s="4">
        <v>5.0069999999999997</v>
      </c>
      <c r="AC15" s="4">
        <v>4.1539999999999999</v>
      </c>
      <c r="AD15" s="4">
        <v>5.0140000000000002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5">
        <f>COUNT(G15:AP15)</f>
        <v>24</v>
      </c>
      <c r="AR15" s="4">
        <f>AVERAGE(G15:AP15)</f>
        <v>4.7272083333333326</v>
      </c>
      <c r="AS15" s="4">
        <f>_xlfn.STDEV.P(G15:AP15)</f>
        <v>1.2978218926072091</v>
      </c>
      <c r="AT15" s="4" t="str">
        <f t="shared" si="1"/>
        <v>Enhancer</v>
      </c>
    </row>
    <row r="16" spans="1:46">
      <c r="A16" s="5" t="s">
        <v>33</v>
      </c>
      <c r="B16" s="5">
        <v>78069377</v>
      </c>
      <c r="C16" s="5">
        <v>78070213</v>
      </c>
      <c r="D16" s="5">
        <f t="shared" si="0"/>
        <v>836</v>
      </c>
      <c r="E16" s="5" t="s">
        <v>34</v>
      </c>
      <c r="F16" s="5" t="s">
        <v>7</v>
      </c>
      <c r="G16" s="4">
        <v>4.6740000000000004</v>
      </c>
      <c r="H16" s="4">
        <v>4.1219999999999999</v>
      </c>
      <c r="I16" s="4">
        <v>6.7460000000000004</v>
      </c>
      <c r="J16" s="4">
        <v>2.9540000000000002</v>
      </c>
      <c r="K16" s="4">
        <v>4.7880000000000003</v>
      </c>
      <c r="L16" s="4">
        <v>4.1779999999999999</v>
      </c>
      <c r="M16" s="4">
        <v>6.7990000000000004</v>
      </c>
      <c r="N16" s="4">
        <v>2.964</v>
      </c>
      <c r="O16" s="4">
        <v>5.0780000000000003</v>
      </c>
      <c r="P16" s="4">
        <v>5.173</v>
      </c>
      <c r="Q16" s="4">
        <v>4.7300000000000004</v>
      </c>
      <c r="R16" s="4">
        <v>4.0490000000000004</v>
      </c>
      <c r="S16" s="4">
        <v>4.9710000000000001</v>
      </c>
      <c r="T16" s="4">
        <v>5.2320000000000002</v>
      </c>
      <c r="U16" s="4">
        <v>4.5410000000000004</v>
      </c>
      <c r="V16" s="4">
        <v>4.0279999999999996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5">
        <f>COUNT(G16:AP16)</f>
        <v>16</v>
      </c>
      <c r="AR16" s="4">
        <f>AVERAGE(G16:AP16)</f>
        <v>4.6891875000000001</v>
      </c>
      <c r="AS16" s="4">
        <f>_xlfn.STDEV.P(G16:AP16)</f>
        <v>1.0274936264248804</v>
      </c>
      <c r="AT16" s="4" t="str">
        <f t="shared" si="1"/>
        <v>Enhancer</v>
      </c>
    </row>
    <row r="17" spans="1:46">
      <c r="A17" s="5" t="s">
        <v>12</v>
      </c>
      <c r="B17" s="5">
        <v>86800698</v>
      </c>
      <c r="C17" s="5">
        <v>86801426</v>
      </c>
      <c r="D17" s="5">
        <f t="shared" si="0"/>
        <v>728</v>
      </c>
      <c r="E17" s="5" t="s">
        <v>35</v>
      </c>
      <c r="F17" s="5" t="s">
        <v>7</v>
      </c>
      <c r="G17" s="4">
        <v>4.423</v>
      </c>
      <c r="H17" s="4">
        <v>5.0599999999999996</v>
      </c>
      <c r="I17" s="4">
        <v>4.3920000000000003</v>
      </c>
      <c r="J17" s="4">
        <v>5.8630000000000004</v>
      </c>
      <c r="K17" s="4">
        <v>4.5270000000000001</v>
      </c>
      <c r="L17" s="4">
        <v>5.1479999999999997</v>
      </c>
      <c r="M17" s="4">
        <v>4.4320000000000004</v>
      </c>
      <c r="N17" s="4">
        <v>5.923</v>
      </c>
      <c r="O17" s="4">
        <v>4.5229999999999997</v>
      </c>
      <c r="P17" s="4">
        <v>4.2889999999999997</v>
      </c>
      <c r="Q17" s="4">
        <v>5.5380000000000003</v>
      </c>
      <c r="R17" s="4">
        <v>4.4459999999999997</v>
      </c>
      <c r="S17" s="4">
        <v>4.6740000000000004</v>
      </c>
      <c r="T17" s="4">
        <v>4.3810000000000002</v>
      </c>
      <c r="U17" s="4">
        <v>5.7640000000000002</v>
      </c>
      <c r="V17" s="4">
        <v>4.5570000000000004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5">
        <f>COUNT(G17:AP17)</f>
        <v>16</v>
      </c>
      <c r="AR17" s="4">
        <f>AVERAGE(G17:AP17)</f>
        <v>4.8712499999999999</v>
      </c>
      <c r="AS17" s="4">
        <f>_xlfn.STDEV.P(G17:AP17)</f>
        <v>0.57034611202322127</v>
      </c>
      <c r="AT17" s="4" t="str">
        <f t="shared" si="1"/>
        <v>Enhancer</v>
      </c>
    </row>
    <row r="18" spans="1:46">
      <c r="A18" s="5" t="s">
        <v>8</v>
      </c>
      <c r="B18" s="5">
        <v>151953533</v>
      </c>
      <c r="C18" s="5">
        <v>151954167</v>
      </c>
      <c r="D18" s="5">
        <f t="shared" si="0"/>
        <v>634</v>
      </c>
      <c r="E18" s="5" t="s">
        <v>36</v>
      </c>
      <c r="F18" s="5" t="s">
        <v>7</v>
      </c>
      <c r="G18" s="4">
        <v>4.5650000000000004</v>
      </c>
      <c r="H18" s="4">
        <v>6.0609999999999999</v>
      </c>
      <c r="I18" s="4">
        <v>4.923</v>
      </c>
      <c r="J18" s="4">
        <v>5.165</v>
      </c>
      <c r="K18" s="4">
        <v>4.74</v>
      </c>
      <c r="L18" s="4">
        <v>6.1980000000000004</v>
      </c>
      <c r="M18" s="4">
        <v>5.1230000000000002</v>
      </c>
      <c r="N18" s="4">
        <v>5.3079999999999998</v>
      </c>
      <c r="O18" s="4">
        <v>4.2439999999999998</v>
      </c>
      <c r="P18" s="4">
        <v>3.0910000000000002</v>
      </c>
      <c r="Q18" s="4">
        <v>4.3890000000000002</v>
      </c>
      <c r="R18" s="4">
        <v>3.0880000000000001</v>
      </c>
      <c r="S18" s="4">
        <v>4.2089999999999996</v>
      </c>
      <c r="T18" s="4">
        <v>3.206</v>
      </c>
      <c r="U18" s="4">
        <v>4.4720000000000004</v>
      </c>
      <c r="V18" s="4">
        <v>3.1579999999999999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5">
        <f>COUNT(G18:AP18)</f>
        <v>16</v>
      </c>
      <c r="AR18" s="4">
        <f>AVERAGE(G18:AP18)</f>
        <v>4.4962499999999999</v>
      </c>
      <c r="AS18" s="4">
        <f>_xlfn.STDEV.P(G18:AP18)</f>
        <v>0.95725581089905198</v>
      </c>
      <c r="AT18" s="4" t="str">
        <f t="shared" si="1"/>
        <v>Enhancer</v>
      </c>
    </row>
    <row r="19" spans="1:46">
      <c r="A19" s="5" t="s">
        <v>20</v>
      </c>
      <c r="B19" s="5">
        <v>126042071</v>
      </c>
      <c r="C19" s="5">
        <v>126042642</v>
      </c>
      <c r="D19" s="5">
        <f t="shared" si="0"/>
        <v>571</v>
      </c>
      <c r="E19" s="5" t="s">
        <v>37</v>
      </c>
      <c r="F19" s="5" t="s">
        <v>7</v>
      </c>
      <c r="G19" s="4">
        <v>6.4059999999999997</v>
      </c>
      <c r="H19" s="4">
        <v>7.5839999999999996</v>
      </c>
      <c r="I19" s="4">
        <v>4.29</v>
      </c>
      <c r="J19" s="4">
        <v>4.1399999999999997</v>
      </c>
      <c r="K19" s="4">
        <v>6.4829999999999997</v>
      </c>
      <c r="L19" s="4">
        <v>7.7569999999999997</v>
      </c>
      <c r="M19" s="4">
        <v>4.4400000000000004</v>
      </c>
      <c r="N19" s="4">
        <v>4.2060000000000004</v>
      </c>
      <c r="O19" s="4">
        <v>2.8879999999999999</v>
      </c>
      <c r="P19" s="4">
        <v>3.419</v>
      </c>
      <c r="Q19" s="4">
        <v>2.8090000000000002</v>
      </c>
      <c r="R19" s="4">
        <v>4.8659999999999997</v>
      </c>
      <c r="S19" s="4">
        <v>2.8410000000000002</v>
      </c>
      <c r="T19" s="4">
        <v>3.407</v>
      </c>
      <c r="U19" s="4">
        <v>2.7629999999999999</v>
      </c>
      <c r="V19" s="4">
        <v>4.8099999999999996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5">
        <f>COUNT(G19:AP19)</f>
        <v>16</v>
      </c>
      <c r="AR19" s="4">
        <f>AVERAGE(G19:AP19)</f>
        <v>4.5693124999999997</v>
      </c>
      <c r="AS19" s="4">
        <f>_xlfn.STDEV.P(G19:AP19)</f>
        <v>1.6142304559274532</v>
      </c>
      <c r="AT19" s="4" t="str">
        <f t="shared" si="1"/>
        <v>Enhancer</v>
      </c>
    </row>
    <row r="20" spans="1:46">
      <c r="A20" s="5" t="s">
        <v>38</v>
      </c>
      <c r="B20" s="5">
        <v>107008070</v>
      </c>
      <c r="C20" s="5">
        <v>107008715</v>
      </c>
      <c r="D20" s="5">
        <f t="shared" si="0"/>
        <v>645</v>
      </c>
      <c r="E20" s="5" t="s">
        <v>39</v>
      </c>
      <c r="F20" s="5" t="s">
        <v>7</v>
      </c>
      <c r="G20" s="4">
        <v>4.1100000000000003</v>
      </c>
      <c r="H20" s="4">
        <v>3.694</v>
      </c>
      <c r="I20" s="4">
        <v>3.5720000000000001</v>
      </c>
      <c r="J20" s="4">
        <v>5.2619999999999996</v>
      </c>
      <c r="K20" s="4">
        <v>4.1609999999999996</v>
      </c>
      <c r="L20" s="4">
        <v>3.7130000000000001</v>
      </c>
      <c r="M20" s="4">
        <v>3.5470000000000002</v>
      </c>
      <c r="N20" s="4">
        <v>5.2290000000000001</v>
      </c>
      <c r="O20" s="4">
        <v>4.9889999999999999</v>
      </c>
      <c r="P20" s="4">
        <v>5.0270000000000001</v>
      </c>
      <c r="Q20" s="4">
        <v>2.9359999999999999</v>
      </c>
      <c r="R20" s="4">
        <v>3.9510000000000001</v>
      </c>
      <c r="S20" s="4">
        <v>5.0549999999999997</v>
      </c>
      <c r="T20" s="4">
        <v>4.9020000000000001</v>
      </c>
      <c r="U20" s="4">
        <v>2.9660000000000002</v>
      </c>
      <c r="V20" s="4">
        <v>3.9350000000000001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5">
        <f>COUNT(G20:AP20)</f>
        <v>16</v>
      </c>
      <c r="AR20" s="4">
        <f>AVERAGE(G20:AP20)</f>
        <v>4.1905625000000004</v>
      </c>
      <c r="AS20" s="4">
        <f>_xlfn.STDEV.P(G20:AP20)</f>
        <v>0.76206282293111793</v>
      </c>
      <c r="AT20" s="4" t="str">
        <f t="shared" si="1"/>
        <v>Enhancer</v>
      </c>
    </row>
    <row r="21" spans="1:46">
      <c r="A21" s="5" t="s">
        <v>40</v>
      </c>
      <c r="B21" s="5">
        <v>168050257</v>
      </c>
      <c r="C21" s="5">
        <v>168050711</v>
      </c>
      <c r="D21" s="5">
        <f t="shared" si="0"/>
        <v>454</v>
      </c>
      <c r="E21" s="5" t="s">
        <v>41</v>
      </c>
      <c r="F21" s="5" t="s">
        <v>7</v>
      </c>
      <c r="G21" s="4">
        <v>4.0049999999999999</v>
      </c>
      <c r="H21" s="4">
        <v>3.3490000000000002</v>
      </c>
      <c r="I21" s="4">
        <v>4.0350000000000001</v>
      </c>
      <c r="J21" s="4">
        <v>3.1349999999999998</v>
      </c>
      <c r="K21" s="4">
        <v>3.996</v>
      </c>
      <c r="L21" s="4">
        <v>3.4550000000000001</v>
      </c>
      <c r="M21" s="4">
        <v>4.1500000000000004</v>
      </c>
      <c r="N21" s="4">
        <v>3.238</v>
      </c>
      <c r="O21" s="4">
        <v>3.9750000000000001</v>
      </c>
      <c r="P21" s="4">
        <v>3.1629999999999998</v>
      </c>
      <c r="Q21" s="4">
        <v>3.9780000000000002</v>
      </c>
      <c r="R21" s="4">
        <v>3.9129999999999998</v>
      </c>
      <c r="S21" s="4">
        <v>3.8969999999999998</v>
      </c>
      <c r="T21" s="4">
        <v>3.2330000000000001</v>
      </c>
      <c r="U21" s="4">
        <v>3.9689999999999999</v>
      </c>
      <c r="V21" s="4">
        <v>4.0010000000000003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5">
        <f>COUNT(G21:AP21)</f>
        <v>16</v>
      </c>
      <c r="AR21" s="4">
        <f>AVERAGE(G21:AP21)</f>
        <v>3.7182499999999994</v>
      </c>
      <c r="AS21" s="4">
        <f>_xlfn.STDEV.P(G21:AP21)</f>
        <v>0.36335580014635799</v>
      </c>
      <c r="AT21" s="4" t="str">
        <f t="shared" si="1"/>
        <v>Enhancer</v>
      </c>
    </row>
    <row r="22" spans="1:46">
      <c r="A22" s="5" t="s">
        <v>38</v>
      </c>
      <c r="B22" s="5">
        <v>155788121</v>
      </c>
      <c r="C22" s="5">
        <v>155788794</v>
      </c>
      <c r="D22" s="5">
        <f t="shared" si="0"/>
        <v>673</v>
      </c>
      <c r="E22" s="5" t="s">
        <v>42</v>
      </c>
      <c r="F22" s="5" t="s">
        <v>7</v>
      </c>
      <c r="G22" s="4">
        <v>3.0049999999999999</v>
      </c>
      <c r="H22" s="4">
        <v>4.3760000000000003</v>
      </c>
      <c r="I22" s="4">
        <v>4.0869999999999997</v>
      </c>
      <c r="J22" s="4">
        <v>3.786</v>
      </c>
      <c r="K22" s="4">
        <v>3.0539999999999998</v>
      </c>
      <c r="L22" s="4">
        <v>4.4119999999999999</v>
      </c>
      <c r="M22" s="4">
        <v>4.1959999999999997</v>
      </c>
      <c r="N22" s="4">
        <v>3.83</v>
      </c>
      <c r="O22" s="4">
        <v>5.7320000000000002</v>
      </c>
      <c r="P22" s="4">
        <v>3.6030000000000002</v>
      </c>
      <c r="Q22" s="4">
        <v>1.867</v>
      </c>
      <c r="R22" s="4">
        <v>4.024</v>
      </c>
      <c r="S22" s="4">
        <v>1.988</v>
      </c>
      <c r="T22" s="4">
        <v>5.59</v>
      </c>
      <c r="U22" s="4">
        <v>3.5529999999999999</v>
      </c>
      <c r="V22" s="4">
        <v>3.97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5">
        <f>COUNT(G22:AP22)</f>
        <v>16</v>
      </c>
      <c r="AR22" s="4">
        <f>AVERAGE(G22:AP22)</f>
        <v>3.8170624999999996</v>
      </c>
      <c r="AS22" s="4">
        <f>_xlfn.STDEV.P(G22:AP22)</f>
        <v>1.0082762188972589</v>
      </c>
      <c r="AT22" s="4" t="str">
        <f t="shared" si="1"/>
        <v>Enhancer</v>
      </c>
    </row>
    <row r="23" spans="1:46">
      <c r="A23" s="5" t="s">
        <v>43</v>
      </c>
      <c r="B23" s="5">
        <v>36283382</v>
      </c>
      <c r="C23" s="5">
        <v>36284221</v>
      </c>
      <c r="D23" s="5">
        <f t="shared" si="0"/>
        <v>839</v>
      </c>
      <c r="E23" s="5" t="s">
        <v>44</v>
      </c>
      <c r="F23" s="5" t="s">
        <v>7</v>
      </c>
      <c r="G23" s="4">
        <v>2.56</v>
      </c>
      <c r="H23" s="4">
        <v>5.133</v>
      </c>
      <c r="I23" s="4">
        <v>3.3559999999999999</v>
      </c>
      <c r="J23" s="4">
        <v>3.2970000000000002</v>
      </c>
      <c r="K23" s="4">
        <v>2.6459999999999999</v>
      </c>
      <c r="L23" s="4">
        <v>5.4729999999999999</v>
      </c>
      <c r="M23" s="4">
        <v>3.399</v>
      </c>
      <c r="N23" s="4">
        <v>3.4060000000000001</v>
      </c>
      <c r="O23" s="4">
        <v>2.5379999999999998</v>
      </c>
      <c r="P23" s="4">
        <v>3.6339999999999999</v>
      </c>
      <c r="Q23" s="4">
        <v>4.0750000000000002</v>
      </c>
      <c r="R23" s="4">
        <v>6.7869999999999999</v>
      </c>
      <c r="S23" s="4">
        <v>2.6269999999999998</v>
      </c>
      <c r="T23" s="4">
        <v>4.0010000000000003</v>
      </c>
      <c r="U23" s="4">
        <v>4.5439999999999996</v>
      </c>
      <c r="V23" s="4">
        <v>7.4820000000000002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5">
        <f>COUNT(G23:AP23)</f>
        <v>16</v>
      </c>
      <c r="AR23" s="4">
        <f>AVERAGE(G23:AP23)</f>
        <v>4.0598749999999999</v>
      </c>
      <c r="AS23" s="4">
        <f>_xlfn.STDEV.P(G23:AP23)</f>
        <v>1.4421281962346486</v>
      </c>
      <c r="AT23" s="4" t="str">
        <f t="shared" si="1"/>
        <v>Enhancer</v>
      </c>
    </row>
    <row r="24" spans="1:46">
      <c r="A24" s="5" t="s">
        <v>24</v>
      </c>
      <c r="B24" s="5">
        <v>45803277</v>
      </c>
      <c r="C24" s="5">
        <v>45803954</v>
      </c>
      <c r="D24" s="5">
        <f t="shared" si="0"/>
        <v>677</v>
      </c>
      <c r="E24" s="5" t="s">
        <v>45</v>
      </c>
      <c r="F24" s="5" t="s">
        <v>7</v>
      </c>
      <c r="G24" s="4">
        <v>4.3979999999999997</v>
      </c>
      <c r="H24" s="4">
        <v>3.3170000000000002</v>
      </c>
      <c r="I24" s="4">
        <v>4</v>
      </c>
      <c r="J24" s="4">
        <v>3.7</v>
      </c>
      <c r="K24" s="4">
        <v>4.4409999999999998</v>
      </c>
      <c r="L24" s="4">
        <v>3.3519999999999999</v>
      </c>
      <c r="M24" s="4">
        <v>4.1609999999999996</v>
      </c>
      <c r="N24" s="4">
        <v>3.722</v>
      </c>
      <c r="O24" s="4">
        <v>2.6909999999999998</v>
      </c>
      <c r="P24" s="4">
        <v>3.1339999999999999</v>
      </c>
      <c r="Q24" s="4">
        <v>2.399</v>
      </c>
      <c r="R24" s="4">
        <v>2.9860000000000002</v>
      </c>
      <c r="S24" s="4">
        <v>2.5979999999999999</v>
      </c>
      <c r="T24" s="4">
        <v>3.1459999999999999</v>
      </c>
      <c r="U24" s="4">
        <v>2.4409999999999998</v>
      </c>
      <c r="V24" s="4">
        <v>3.0270000000000001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5">
        <f>COUNT(G24:AP24)</f>
        <v>16</v>
      </c>
      <c r="AR24" s="4">
        <f>AVERAGE(G24:AP24)</f>
        <v>3.3445625000000003</v>
      </c>
      <c r="AS24" s="4">
        <f>_xlfn.STDEV.P(G24:AP24)</f>
        <v>0.64642642357328606</v>
      </c>
      <c r="AT24" s="4" t="str">
        <f t="shared" si="1"/>
        <v>Enhancer</v>
      </c>
    </row>
    <row r="25" spans="1:46">
      <c r="A25" s="5" t="s">
        <v>46</v>
      </c>
      <c r="B25" s="5">
        <v>117106045</v>
      </c>
      <c r="C25" s="5">
        <v>117106799</v>
      </c>
      <c r="D25" s="5">
        <f t="shared" si="0"/>
        <v>754</v>
      </c>
      <c r="E25" s="5" t="s">
        <v>47</v>
      </c>
      <c r="F25" s="5" t="s">
        <v>7</v>
      </c>
      <c r="G25" s="4">
        <v>3.7010000000000001</v>
      </c>
      <c r="H25" s="4">
        <v>2.5790000000000002</v>
      </c>
      <c r="I25" s="4">
        <v>3.9340000000000002</v>
      </c>
      <c r="J25" s="4">
        <v>2.3929999999999998</v>
      </c>
      <c r="K25" s="4">
        <v>3.782</v>
      </c>
      <c r="L25" s="4">
        <v>2.617</v>
      </c>
      <c r="M25" s="4">
        <v>4.0789999999999997</v>
      </c>
      <c r="N25" s="4">
        <v>2.4089999999999998</v>
      </c>
      <c r="O25" s="4">
        <v>3.6709999999999998</v>
      </c>
      <c r="P25" s="4">
        <v>2.6360000000000001</v>
      </c>
      <c r="Q25" s="4">
        <v>3.6</v>
      </c>
      <c r="R25" s="4">
        <v>2.6259999999999999</v>
      </c>
      <c r="S25" s="4">
        <v>3.9889999999999999</v>
      </c>
      <c r="T25" s="4">
        <v>2.8130000000000002</v>
      </c>
      <c r="U25" s="4">
        <v>3.8540000000000001</v>
      </c>
      <c r="V25" s="4">
        <v>2.8050000000000002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5">
        <f>COUNT(G25:AP25)</f>
        <v>16</v>
      </c>
      <c r="AR25" s="4">
        <f>AVERAGE(G25:AP25)</f>
        <v>3.2179999999999995</v>
      </c>
      <c r="AS25" s="4">
        <f>_xlfn.STDEV.P(G25:AP25)</f>
        <v>0.62668981561854276</v>
      </c>
      <c r="AT25" s="4" t="str">
        <f t="shared" si="1"/>
        <v>Enhancer</v>
      </c>
    </row>
    <row r="26" spans="1:46">
      <c r="A26" s="5" t="s">
        <v>48</v>
      </c>
      <c r="B26" s="5">
        <v>84811415</v>
      </c>
      <c r="C26" s="5">
        <v>84812023</v>
      </c>
      <c r="D26" s="5">
        <f t="shared" si="0"/>
        <v>608</v>
      </c>
      <c r="E26" s="5" t="s">
        <v>49</v>
      </c>
      <c r="F26" s="5" t="s">
        <v>7</v>
      </c>
      <c r="G26" s="4">
        <v>3.6269999999999998</v>
      </c>
      <c r="H26" s="4">
        <v>3.2490000000000001</v>
      </c>
      <c r="I26" s="4">
        <v>3.113</v>
      </c>
      <c r="J26" s="4">
        <v>3.2189999999999999</v>
      </c>
      <c r="K26" s="4">
        <v>3.6560000000000001</v>
      </c>
      <c r="L26" s="4">
        <v>3.2559999999999998</v>
      </c>
      <c r="M26" s="4">
        <v>3.169</v>
      </c>
      <c r="N26" s="4">
        <v>3.21</v>
      </c>
      <c r="O26" s="4">
        <v>3.0470000000000002</v>
      </c>
      <c r="P26" s="4">
        <v>2.601</v>
      </c>
      <c r="Q26" s="4">
        <v>2.8359999999999999</v>
      </c>
      <c r="R26" s="4">
        <v>4.0620000000000003</v>
      </c>
      <c r="S26" s="4">
        <v>3.0230000000000001</v>
      </c>
      <c r="T26" s="4">
        <v>2.6179999999999999</v>
      </c>
      <c r="U26" s="4">
        <v>2.863</v>
      </c>
      <c r="V26" s="4">
        <v>4.1020000000000003</v>
      </c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5">
        <f>COUNT(G26:AP26)</f>
        <v>16</v>
      </c>
      <c r="AR26" s="4">
        <f>AVERAGE(G26:AP26)</f>
        <v>3.2281874999999998</v>
      </c>
      <c r="AS26" s="4">
        <f>_xlfn.STDEV.P(G26:AP26)</f>
        <v>0.42917482142333602</v>
      </c>
      <c r="AT26" s="4" t="str">
        <f t="shared" si="1"/>
        <v>Enhancer</v>
      </c>
    </row>
    <row r="27" spans="1:46">
      <c r="A27" s="5" t="s">
        <v>43</v>
      </c>
      <c r="B27" s="5">
        <v>80493297</v>
      </c>
      <c r="C27" s="5">
        <v>80494643</v>
      </c>
      <c r="D27" s="5">
        <f t="shared" si="0"/>
        <v>1346</v>
      </c>
      <c r="E27" s="5" t="s">
        <v>50</v>
      </c>
      <c r="F27" s="5" t="s">
        <v>7</v>
      </c>
      <c r="G27" s="4">
        <v>2.54</v>
      </c>
      <c r="H27" s="4">
        <v>4.0640000000000001</v>
      </c>
      <c r="I27" s="4">
        <v>2.367</v>
      </c>
      <c r="J27" s="4">
        <v>4.0010000000000003</v>
      </c>
      <c r="K27" s="4">
        <v>2.5990000000000002</v>
      </c>
      <c r="L27" s="4">
        <v>4.1820000000000004</v>
      </c>
      <c r="M27" s="4">
        <v>2.4239999999999999</v>
      </c>
      <c r="N27" s="4">
        <v>4.03</v>
      </c>
      <c r="O27" s="4">
        <v>2.98</v>
      </c>
      <c r="P27" s="4">
        <v>2.992</v>
      </c>
      <c r="Q27" s="4">
        <v>2.5230000000000001</v>
      </c>
      <c r="R27" s="4">
        <v>3.113</v>
      </c>
      <c r="S27" s="4">
        <v>3.327</v>
      </c>
      <c r="T27" s="4">
        <v>3.1909999999999998</v>
      </c>
      <c r="U27" s="4">
        <v>2.7090000000000001</v>
      </c>
      <c r="V27" s="4">
        <v>3.3639999999999999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5">
        <f>COUNT(G27:AP27)</f>
        <v>16</v>
      </c>
      <c r="AR27" s="4">
        <f>AVERAGE(G27:AP27)</f>
        <v>3.1503750000000004</v>
      </c>
      <c r="AS27" s="4">
        <f>_xlfn.STDEV.P(G27:AP27)</f>
        <v>0.60912507695464146</v>
      </c>
      <c r="AT27" s="4" t="str">
        <f t="shared" si="1"/>
        <v>Enhancer</v>
      </c>
    </row>
    <row r="28" spans="1:46">
      <c r="A28" s="5" t="s">
        <v>51</v>
      </c>
      <c r="B28" s="5">
        <v>72279407</v>
      </c>
      <c r="C28" s="5">
        <v>72280038</v>
      </c>
      <c r="D28" s="5">
        <f t="shared" si="0"/>
        <v>631</v>
      </c>
      <c r="E28" s="5" t="s">
        <v>52</v>
      </c>
      <c r="F28" s="5" t="s">
        <v>7</v>
      </c>
      <c r="G28" s="4">
        <v>7.1020000000000003</v>
      </c>
      <c r="H28" s="4">
        <v>3.7050000000000001</v>
      </c>
      <c r="I28" s="4">
        <v>9.4610000000000003</v>
      </c>
      <c r="J28" s="4">
        <v>3.008</v>
      </c>
      <c r="K28" s="4">
        <v>5.9909999999999997</v>
      </c>
      <c r="L28" s="4">
        <v>5.9020000000000001</v>
      </c>
      <c r="M28" s="4">
        <v>5.3760000000000003</v>
      </c>
      <c r="N28" s="4">
        <v>2.7759999999999998</v>
      </c>
      <c r="O28" s="4">
        <v>2.165</v>
      </c>
      <c r="P28" s="4">
        <v>1.9219999999999999</v>
      </c>
      <c r="Q28" s="4">
        <v>3.2639999999999998</v>
      </c>
      <c r="R28" s="4">
        <v>2.9460000000000002</v>
      </c>
      <c r="S28" s="4">
        <v>3.714</v>
      </c>
      <c r="T28" s="4">
        <v>1.879</v>
      </c>
      <c r="U28" s="4">
        <v>1.665</v>
      </c>
      <c r="V28" s="4">
        <v>3.2309999999999999</v>
      </c>
      <c r="W28" s="4">
        <v>4.1769999999999996</v>
      </c>
      <c r="X28" s="4">
        <v>2.8919999999999999</v>
      </c>
      <c r="Y28" s="4">
        <v>2.371</v>
      </c>
      <c r="Z28" s="4">
        <v>2.6139999999999999</v>
      </c>
      <c r="AA28" s="4">
        <v>4.258</v>
      </c>
      <c r="AB28" s="4">
        <v>2.952</v>
      </c>
      <c r="AC28" s="4">
        <v>2.2490000000000001</v>
      </c>
      <c r="AD28" s="4">
        <v>2.645</v>
      </c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5">
        <f>COUNT(G28:AP28)</f>
        <v>24</v>
      </c>
      <c r="AR28" s="4">
        <f>AVERAGE(G28:AP28)</f>
        <v>3.677708333333332</v>
      </c>
      <c r="AS28" s="4">
        <f>_xlfn.STDEV.P(G28:AP28)</f>
        <v>1.8355152882130663</v>
      </c>
      <c r="AT28" s="4" t="str">
        <f t="shared" si="1"/>
        <v>Enhancer</v>
      </c>
    </row>
    <row r="29" spans="1:46">
      <c r="A29" s="5" t="s">
        <v>20</v>
      </c>
      <c r="B29" s="5">
        <v>84722578</v>
      </c>
      <c r="C29" s="5">
        <v>84723366</v>
      </c>
      <c r="D29" s="5">
        <f t="shared" si="0"/>
        <v>788</v>
      </c>
      <c r="E29" s="5" t="s">
        <v>53</v>
      </c>
      <c r="F29" s="5" t="s">
        <v>7</v>
      </c>
      <c r="G29" s="4">
        <v>2.9769999999999999</v>
      </c>
      <c r="H29" s="4">
        <v>2.7869999999999999</v>
      </c>
      <c r="I29" s="4">
        <v>4.6349999999999998</v>
      </c>
      <c r="J29" s="4">
        <v>2.504</v>
      </c>
      <c r="K29" s="4">
        <v>3.1269999999999998</v>
      </c>
      <c r="L29" s="4">
        <v>2.823</v>
      </c>
      <c r="M29" s="4">
        <v>4.46</v>
      </c>
      <c r="N29" s="4">
        <v>2.5659999999999998</v>
      </c>
      <c r="O29" s="4">
        <v>2.9020000000000001</v>
      </c>
      <c r="P29" s="4">
        <v>2.0510000000000002</v>
      </c>
      <c r="Q29" s="4">
        <v>3.0449999999999999</v>
      </c>
      <c r="R29" s="4">
        <v>2.153</v>
      </c>
      <c r="S29" s="4">
        <v>3.15</v>
      </c>
      <c r="T29" s="4">
        <v>2.2069999999999999</v>
      </c>
      <c r="U29" s="4">
        <v>3.323</v>
      </c>
      <c r="V29" s="4">
        <v>2.3050000000000002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5">
        <f>COUNT(G29:AP29)</f>
        <v>16</v>
      </c>
      <c r="AR29" s="4">
        <f>AVERAGE(G29:AP29)</f>
        <v>2.9384375</v>
      </c>
      <c r="AS29" s="4">
        <f>_xlfn.STDEV.P(G29:AP29)</f>
        <v>0.71327834405213097</v>
      </c>
      <c r="AT29" s="4" t="str">
        <f t="shared" si="1"/>
        <v>Enhancer</v>
      </c>
    </row>
    <row r="30" spans="1:46">
      <c r="A30" s="5" t="s">
        <v>54</v>
      </c>
      <c r="B30" s="5">
        <v>57241831</v>
      </c>
      <c r="C30" s="5">
        <v>57242189</v>
      </c>
      <c r="D30" s="5">
        <f t="shared" si="0"/>
        <v>358</v>
      </c>
      <c r="E30" s="5" t="s">
        <v>55</v>
      </c>
      <c r="F30" s="5" t="s">
        <v>7</v>
      </c>
      <c r="G30" s="4">
        <v>2.7730000000000001</v>
      </c>
      <c r="H30" s="4">
        <v>2.722</v>
      </c>
      <c r="I30" s="4">
        <v>3.2759999999999998</v>
      </c>
      <c r="J30" s="4">
        <v>2.8490000000000002</v>
      </c>
      <c r="K30" s="4">
        <v>2.8479999999999999</v>
      </c>
      <c r="L30" s="4">
        <v>2.7559999999999998</v>
      </c>
      <c r="M30" s="4">
        <v>3.3260000000000001</v>
      </c>
      <c r="N30" s="4">
        <v>2.8940000000000001</v>
      </c>
      <c r="O30" s="4">
        <v>2.4700000000000002</v>
      </c>
      <c r="P30" s="4">
        <v>2.1840000000000002</v>
      </c>
      <c r="Q30" s="4">
        <v>2.8330000000000002</v>
      </c>
      <c r="R30" s="4">
        <v>1.732</v>
      </c>
      <c r="S30" s="4">
        <v>2.573</v>
      </c>
      <c r="T30" s="4">
        <v>2.2320000000000002</v>
      </c>
      <c r="U30" s="4">
        <v>2.931</v>
      </c>
      <c r="V30" s="4">
        <v>1.79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5">
        <f>COUNT(G30:AP30)</f>
        <v>16</v>
      </c>
      <c r="AR30" s="4">
        <f>AVERAGE(G30:AP30)</f>
        <v>2.6368125</v>
      </c>
      <c r="AS30" s="4">
        <f>_xlfn.STDEV.P(G30:AP30)</f>
        <v>0.44306760471033096</v>
      </c>
      <c r="AT30" s="4" t="str">
        <f t="shared" si="1"/>
        <v>Enhancer</v>
      </c>
    </row>
    <row r="31" spans="1:46">
      <c r="A31" s="5" t="s">
        <v>43</v>
      </c>
      <c r="B31" s="5">
        <v>34097098</v>
      </c>
      <c r="C31" s="5">
        <v>34098384</v>
      </c>
      <c r="D31" s="5">
        <f t="shared" si="0"/>
        <v>1286</v>
      </c>
      <c r="E31" s="5" t="s">
        <v>56</v>
      </c>
      <c r="F31" s="5" t="s">
        <v>7</v>
      </c>
      <c r="G31" s="4">
        <v>2.4740000000000002</v>
      </c>
      <c r="H31" s="4">
        <v>2.597</v>
      </c>
      <c r="I31" s="4">
        <v>2.2970000000000002</v>
      </c>
      <c r="J31" s="4">
        <v>1.917</v>
      </c>
      <c r="K31" s="4">
        <v>2.6280000000000001</v>
      </c>
      <c r="L31" s="4">
        <v>2.6880000000000002</v>
      </c>
      <c r="M31" s="4">
        <v>2.395</v>
      </c>
      <c r="N31" s="4">
        <v>1.9059999999999999</v>
      </c>
      <c r="O31" s="4">
        <v>2.5350000000000001</v>
      </c>
      <c r="P31" s="4">
        <v>3.2789999999999999</v>
      </c>
      <c r="Q31" s="4">
        <v>3.2490000000000001</v>
      </c>
      <c r="R31" s="4">
        <v>2.6320000000000001</v>
      </c>
      <c r="S31" s="4">
        <v>2.7679999999999998</v>
      </c>
      <c r="T31" s="4">
        <v>3.4929999999999999</v>
      </c>
      <c r="U31" s="4">
        <v>3.464</v>
      </c>
      <c r="V31" s="4">
        <v>2.7869999999999999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5">
        <f>COUNT(G31:AP31)</f>
        <v>16</v>
      </c>
      <c r="AR31" s="4">
        <f>AVERAGE(G31:AP31)</f>
        <v>2.6943125000000001</v>
      </c>
      <c r="AS31" s="4">
        <f>_xlfn.STDEV.P(G31:AP31)</f>
        <v>0.46493839897748723</v>
      </c>
      <c r="AT31" s="4" t="str">
        <f t="shared" si="1"/>
        <v>Enhancer</v>
      </c>
    </row>
    <row r="32" spans="1:46">
      <c r="A32" s="5" t="s">
        <v>51</v>
      </c>
      <c r="B32" s="5">
        <v>120580009</v>
      </c>
      <c r="C32" s="5">
        <v>120580527</v>
      </c>
      <c r="D32" s="5">
        <f t="shared" si="0"/>
        <v>518</v>
      </c>
      <c r="E32" s="5" t="s">
        <v>57</v>
      </c>
      <c r="F32" s="5" t="s">
        <v>7</v>
      </c>
      <c r="G32" s="4">
        <v>2.335</v>
      </c>
      <c r="H32" s="4">
        <v>2.0790000000000002</v>
      </c>
      <c r="I32" s="4">
        <v>3.0649999999999999</v>
      </c>
      <c r="J32" s="4">
        <v>2.5739999999999998</v>
      </c>
      <c r="K32" s="4">
        <v>2.399</v>
      </c>
      <c r="L32" s="4">
        <v>2.1240000000000001</v>
      </c>
      <c r="M32" s="4">
        <v>3.105</v>
      </c>
      <c r="N32" s="4">
        <v>2.5910000000000002</v>
      </c>
      <c r="O32" s="4">
        <v>2.887</v>
      </c>
      <c r="P32" s="4">
        <v>2.6760000000000002</v>
      </c>
      <c r="Q32" s="4">
        <v>2.1139999999999999</v>
      </c>
      <c r="R32" s="4">
        <v>1.8380000000000001</v>
      </c>
      <c r="S32" s="4">
        <v>2.9940000000000002</v>
      </c>
      <c r="T32" s="4">
        <v>2.74</v>
      </c>
      <c r="U32" s="4">
        <v>2.1949999999999998</v>
      </c>
      <c r="V32" s="4">
        <v>1.879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5">
        <f>COUNT(G32:AP32)</f>
        <v>16</v>
      </c>
      <c r="AR32" s="4">
        <f>AVERAGE(G32:AP32)</f>
        <v>2.4746875000000004</v>
      </c>
      <c r="AS32" s="4">
        <f>_xlfn.STDEV.P(G32:AP32)</f>
        <v>0.40257650185244248</v>
      </c>
      <c r="AT32" s="4" t="str">
        <f t="shared" si="1"/>
        <v>Enhancer</v>
      </c>
    </row>
    <row r="33" spans="1:46">
      <c r="A33" s="5" t="s">
        <v>54</v>
      </c>
      <c r="B33" s="5">
        <v>49839451</v>
      </c>
      <c r="C33" s="5">
        <v>49840443</v>
      </c>
      <c r="D33" s="5">
        <f t="shared" si="0"/>
        <v>992</v>
      </c>
      <c r="E33" s="5" t="s">
        <v>58</v>
      </c>
      <c r="F33" s="5" t="s">
        <v>7</v>
      </c>
      <c r="G33" s="4">
        <v>3.66</v>
      </c>
      <c r="H33" s="4">
        <v>2.6539999999999999</v>
      </c>
      <c r="I33" s="4">
        <v>4.4080000000000004</v>
      </c>
      <c r="J33" s="4">
        <v>2.855</v>
      </c>
      <c r="K33" s="4">
        <v>3.7570000000000001</v>
      </c>
      <c r="L33" s="4">
        <v>2.702</v>
      </c>
      <c r="M33" s="4">
        <v>4.641</v>
      </c>
      <c r="N33" s="4">
        <v>2.9089999999999998</v>
      </c>
      <c r="O33" s="4">
        <v>1.8009999999999999</v>
      </c>
      <c r="P33" s="4">
        <v>1.847</v>
      </c>
      <c r="Q33" s="4">
        <v>1.871</v>
      </c>
      <c r="R33" s="4">
        <v>2.0289999999999999</v>
      </c>
      <c r="S33" s="4">
        <v>1.742</v>
      </c>
      <c r="T33" s="4">
        <v>1.8120000000000001</v>
      </c>
      <c r="U33" s="4">
        <v>1.83</v>
      </c>
      <c r="V33" s="4">
        <v>1.927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5">
        <f>COUNT(G33:AP33)</f>
        <v>16</v>
      </c>
      <c r="AR33" s="4">
        <f>AVERAGE(G33:AP33)</f>
        <v>2.6528124999999996</v>
      </c>
      <c r="AS33" s="4">
        <f>_xlfn.STDEV.P(G33:AP33)</f>
        <v>0.95170315873372713</v>
      </c>
      <c r="AT33" s="4" t="str">
        <f t="shared" si="1"/>
        <v>Enhancer</v>
      </c>
    </row>
    <row r="34" spans="1:46">
      <c r="A34" s="5" t="s">
        <v>40</v>
      </c>
      <c r="B34" s="5">
        <v>167801292</v>
      </c>
      <c r="C34" s="5">
        <v>167801967</v>
      </c>
      <c r="D34" s="5">
        <f t="shared" si="0"/>
        <v>675</v>
      </c>
      <c r="E34" s="5" t="s">
        <v>59</v>
      </c>
      <c r="F34" s="5" t="s">
        <v>7</v>
      </c>
      <c r="G34" s="4">
        <v>2.2480000000000002</v>
      </c>
      <c r="H34" s="4">
        <v>2.8839999999999999</v>
      </c>
      <c r="I34" s="4">
        <v>2.3620000000000001</v>
      </c>
      <c r="J34" s="4">
        <v>2.2170000000000001</v>
      </c>
      <c r="K34" s="4">
        <v>2.339</v>
      </c>
      <c r="L34" s="4">
        <v>2.9460000000000002</v>
      </c>
      <c r="M34" s="4">
        <v>2.3820000000000001</v>
      </c>
      <c r="N34" s="4">
        <v>2.2530000000000001</v>
      </c>
      <c r="O34" s="4">
        <v>2.0089999999999999</v>
      </c>
      <c r="P34" s="4">
        <v>1.998</v>
      </c>
      <c r="Q34" s="4">
        <v>1.2729999999999999</v>
      </c>
      <c r="R34" s="4">
        <v>3.1850000000000001</v>
      </c>
      <c r="S34" s="4">
        <v>1.9690000000000001</v>
      </c>
      <c r="T34" s="4">
        <v>2.0409999999999999</v>
      </c>
      <c r="U34" s="4">
        <v>1.28</v>
      </c>
      <c r="V34" s="4">
        <v>3.14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5">
        <f>COUNT(G34:AP34)</f>
        <v>16</v>
      </c>
      <c r="AR34" s="4">
        <f>AVERAGE(G34:AP34)</f>
        <v>2.2828750000000002</v>
      </c>
      <c r="AS34" s="4">
        <f>_xlfn.STDEV.P(G34:AP34)</f>
        <v>0.54279667866983095</v>
      </c>
      <c r="AT34" s="4" t="str">
        <f t="shared" si="1"/>
        <v>Enhancer</v>
      </c>
    </row>
    <row r="35" spans="1:46">
      <c r="A35" s="5" t="s">
        <v>46</v>
      </c>
      <c r="B35" s="5">
        <v>24635115</v>
      </c>
      <c r="C35" s="5">
        <v>24635723</v>
      </c>
      <c r="D35" s="5">
        <f t="shared" si="0"/>
        <v>608</v>
      </c>
      <c r="E35" s="5" t="s">
        <v>60</v>
      </c>
      <c r="F35" s="5" t="s">
        <v>7</v>
      </c>
      <c r="G35" s="4">
        <v>2.032</v>
      </c>
      <c r="H35" s="4">
        <v>2.6629999999999998</v>
      </c>
      <c r="I35" s="4">
        <v>1.97</v>
      </c>
      <c r="J35" s="4">
        <v>1.8839999999999999</v>
      </c>
      <c r="K35" s="4">
        <v>1.9990000000000001</v>
      </c>
      <c r="L35" s="4">
        <v>2.6549999999999998</v>
      </c>
      <c r="M35" s="4">
        <v>1.962</v>
      </c>
      <c r="N35" s="4">
        <v>1.893</v>
      </c>
      <c r="O35" s="4">
        <v>3.3559999999999999</v>
      </c>
      <c r="P35" s="4">
        <v>2.0699999999999998</v>
      </c>
      <c r="Q35" s="4">
        <v>2.34</v>
      </c>
      <c r="R35" s="4">
        <v>2.468</v>
      </c>
      <c r="S35" s="4">
        <v>3.3220000000000001</v>
      </c>
      <c r="T35" s="4">
        <v>2.085</v>
      </c>
      <c r="U35" s="4">
        <v>2.3380000000000001</v>
      </c>
      <c r="V35" s="4">
        <v>2.4649999999999999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5">
        <f>COUNT(G35:AP35)</f>
        <v>16</v>
      </c>
      <c r="AR35" s="4">
        <f>AVERAGE(G35:AP35)</f>
        <v>2.3438749999999997</v>
      </c>
      <c r="AS35" s="4">
        <f>_xlfn.STDEV.P(G35:AP35)</f>
        <v>0.45197523093085651</v>
      </c>
      <c r="AT35" s="4" t="str">
        <f t="shared" si="1"/>
        <v>Enhancer</v>
      </c>
    </row>
    <row r="36" spans="1:46">
      <c r="A36" s="5" t="s">
        <v>12</v>
      </c>
      <c r="B36" s="5">
        <v>57197510</v>
      </c>
      <c r="C36" s="5">
        <v>57198156</v>
      </c>
      <c r="D36" s="5">
        <f t="shared" si="0"/>
        <v>646</v>
      </c>
      <c r="E36" s="5" t="s">
        <v>61</v>
      </c>
      <c r="F36" s="5" t="s">
        <v>7</v>
      </c>
      <c r="G36" s="4">
        <v>2.1339999999999999</v>
      </c>
      <c r="H36" s="4">
        <v>2.6280000000000001</v>
      </c>
      <c r="I36" s="4">
        <v>1.9650000000000001</v>
      </c>
      <c r="J36" s="4">
        <v>4.1950000000000003</v>
      </c>
      <c r="K36" s="4">
        <v>2.1789999999999998</v>
      </c>
      <c r="L36" s="4">
        <v>2.6970000000000001</v>
      </c>
      <c r="M36" s="4">
        <v>2.0169999999999999</v>
      </c>
      <c r="N36" s="4">
        <v>4.3650000000000002</v>
      </c>
      <c r="O36" s="4">
        <v>1.869</v>
      </c>
      <c r="P36" s="4">
        <v>2.2360000000000002</v>
      </c>
      <c r="Q36" s="4">
        <v>2.444</v>
      </c>
      <c r="R36" s="4">
        <v>1.883</v>
      </c>
      <c r="S36" s="4">
        <v>1.8420000000000001</v>
      </c>
      <c r="T36" s="4">
        <v>2.21</v>
      </c>
      <c r="U36" s="4">
        <v>2.472</v>
      </c>
      <c r="V36" s="4">
        <v>1.895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5">
        <f>COUNT(G36:AP36)</f>
        <v>16</v>
      </c>
      <c r="AR36" s="4">
        <f>AVERAGE(G36:AP36)</f>
        <v>2.4394375000000004</v>
      </c>
      <c r="AS36" s="4">
        <f>_xlfn.STDEV.P(G36:AP36)</f>
        <v>0.74329603530070587</v>
      </c>
      <c r="AT36" s="4" t="str">
        <f t="shared" si="1"/>
        <v>Enhancer</v>
      </c>
    </row>
    <row r="37" spans="1:46">
      <c r="A37" s="5" t="s">
        <v>38</v>
      </c>
      <c r="B37" s="5">
        <v>134719374</v>
      </c>
      <c r="C37" s="5">
        <v>134720046</v>
      </c>
      <c r="D37" s="5">
        <f t="shared" si="0"/>
        <v>672</v>
      </c>
      <c r="E37" s="5" t="s">
        <v>62</v>
      </c>
      <c r="F37" s="5" t="s">
        <v>7</v>
      </c>
      <c r="G37" s="4">
        <v>4.3049999999999997</v>
      </c>
      <c r="H37" s="4">
        <v>5.2480000000000002</v>
      </c>
      <c r="I37" s="4">
        <v>4.1260000000000003</v>
      </c>
      <c r="J37" s="4">
        <v>3.8610000000000002</v>
      </c>
      <c r="K37" s="4">
        <v>3.3730000000000002</v>
      </c>
      <c r="L37" s="4">
        <v>4.4829999999999997</v>
      </c>
      <c r="M37" s="4">
        <v>1.9910000000000001</v>
      </c>
      <c r="N37" s="4">
        <v>1.782</v>
      </c>
      <c r="O37" s="4">
        <v>1.615</v>
      </c>
      <c r="P37" s="4">
        <v>1.863</v>
      </c>
      <c r="Q37" s="4">
        <v>2.8679999999999999</v>
      </c>
      <c r="R37" s="4">
        <v>2.133</v>
      </c>
      <c r="S37" s="4">
        <v>2.3660000000000001</v>
      </c>
      <c r="T37" s="4">
        <v>1.56</v>
      </c>
      <c r="U37" s="4">
        <v>2.133</v>
      </c>
      <c r="V37" s="4">
        <v>2.0859999999999999</v>
      </c>
      <c r="W37" s="4">
        <v>2.2709999999999999</v>
      </c>
      <c r="X37" s="4">
        <v>1.8089999999999999</v>
      </c>
      <c r="Y37" s="4">
        <v>1.899</v>
      </c>
      <c r="Z37" s="4">
        <v>1.774</v>
      </c>
      <c r="AA37" s="4">
        <v>2.17</v>
      </c>
      <c r="AB37" s="4">
        <v>1.9239999999999999</v>
      </c>
      <c r="AC37" s="4">
        <v>1.968</v>
      </c>
      <c r="AD37" s="4">
        <v>2.23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5">
        <f>COUNT(G37:AP37)</f>
        <v>24</v>
      </c>
      <c r="AR37" s="4">
        <f>AVERAGE(G37:AP37)</f>
        <v>2.5765833333333341</v>
      </c>
      <c r="AS37" s="4">
        <f>_xlfn.STDEV.P(G37:AP37)</f>
        <v>1.0310903580137323</v>
      </c>
      <c r="AT37" s="4" t="str">
        <f t="shared" si="1"/>
        <v>Enhancer</v>
      </c>
    </row>
    <row r="38" spans="1:46">
      <c r="A38" s="5" t="s">
        <v>48</v>
      </c>
      <c r="B38" s="5">
        <v>76658136</v>
      </c>
      <c r="C38" s="5">
        <v>76658827</v>
      </c>
      <c r="D38" s="5">
        <f t="shared" si="0"/>
        <v>691</v>
      </c>
      <c r="E38" s="5" t="s">
        <v>63</v>
      </c>
      <c r="F38" s="5" t="s">
        <v>7</v>
      </c>
      <c r="G38" s="4">
        <v>1.712</v>
      </c>
      <c r="H38" s="4">
        <v>2.1070000000000002</v>
      </c>
      <c r="I38" s="4">
        <v>2.0019999999999998</v>
      </c>
      <c r="J38" s="4">
        <v>1.798</v>
      </c>
      <c r="K38" s="4">
        <v>1.68</v>
      </c>
      <c r="L38" s="4">
        <v>2.1659999999999999</v>
      </c>
      <c r="M38" s="4">
        <v>2.0699999999999998</v>
      </c>
      <c r="N38" s="4">
        <v>1.8680000000000001</v>
      </c>
      <c r="O38" s="4">
        <v>2.694</v>
      </c>
      <c r="P38" s="4">
        <v>2.1389999999999998</v>
      </c>
      <c r="Q38" s="4">
        <v>2.0009999999999999</v>
      </c>
      <c r="R38" s="4">
        <v>2.16</v>
      </c>
      <c r="S38" s="4">
        <v>2.806</v>
      </c>
      <c r="T38" s="4">
        <v>2.3530000000000002</v>
      </c>
      <c r="U38" s="4">
        <v>2.1669999999999998</v>
      </c>
      <c r="V38" s="4">
        <v>2.355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5">
        <f>COUNT(G38:AP38)</f>
        <v>16</v>
      </c>
      <c r="AR38" s="4">
        <f>AVERAGE(G38:AP38)</f>
        <v>2.1298750000000002</v>
      </c>
      <c r="AS38" s="4">
        <f>_xlfn.STDEV.P(G38:AP38)</f>
        <v>0.30334775320578727</v>
      </c>
      <c r="AT38" s="4" t="str">
        <f t="shared" si="1"/>
        <v>Enhancer</v>
      </c>
    </row>
    <row r="39" spans="1:46">
      <c r="A39" s="5" t="s">
        <v>27</v>
      </c>
      <c r="B39" s="5">
        <v>123031216</v>
      </c>
      <c r="C39" s="5">
        <v>123031458</v>
      </c>
      <c r="D39" s="5">
        <f t="shared" si="0"/>
        <v>242</v>
      </c>
      <c r="E39" s="5" t="s">
        <v>64</v>
      </c>
      <c r="F39" s="5" t="s">
        <v>7</v>
      </c>
      <c r="G39" s="4">
        <v>2.34</v>
      </c>
      <c r="H39" s="4">
        <v>2.35</v>
      </c>
      <c r="I39" s="4">
        <v>2.7559999999999998</v>
      </c>
      <c r="J39" s="4">
        <v>3.706</v>
      </c>
      <c r="K39" s="4">
        <v>2.367</v>
      </c>
      <c r="L39" s="4">
        <v>2.41</v>
      </c>
      <c r="M39" s="4">
        <v>2.8220000000000001</v>
      </c>
      <c r="N39" s="4">
        <v>3.819</v>
      </c>
      <c r="O39" s="4">
        <v>1.7110000000000001</v>
      </c>
      <c r="P39" s="4">
        <v>1.7689999999999999</v>
      </c>
      <c r="Q39" s="4">
        <v>1.4910000000000001</v>
      </c>
      <c r="R39" s="4">
        <v>1.68</v>
      </c>
      <c r="S39" s="4">
        <v>1.7470000000000001</v>
      </c>
      <c r="T39" s="4">
        <v>1.82</v>
      </c>
      <c r="U39" s="4">
        <v>1.56</v>
      </c>
      <c r="V39" s="4">
        <v>1.7290000000000001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5">
        <f>COUNT(G39:AP39)</f>
        <v>16</v>
      </c>
      <c r="AR39" s="4">
        <f>AVERAGE(G39:AP39)</f>
        <v>2.2548124999999994</v>
      </c>
      <c r="AS39" s="4">
        <f>_xlfn.STDEV.P(G39:AP39)</f>
        <v>0.69956452693354376</v>
      </c>
      <c r="AT39" s="4" t="str">
        <f t="shared" si="1"/>
        <v>Enhancer</v>
      </c>
    </row>
    <row r="40" spans="1:46">
      <c r="A40" s="5" t="s">
        <v>54</v>
      </c>
      <c r="B40" s="5">
        <v>34044399</v>
      </c>
      <c r="C40" s="5">
        <v>34045025</v>
      </c>
      <c r="D40" s="5">
        <f t="shared" si="0"/>
        <v>626</v>
      </c>
      <c r="E40" s="5" t="s">
        <v>65</v>
      </c>
      <c r="F40" s="5" t="s">
        <v>7</v>
      </c>
      <c r="G40" s="4">
        <v>2.09</v>
      </c>
      <c r="H40" s="4">
        <v>2.8780000000000001</v>
      </c>
      <c r="I40" s="4">
        <v>1.875</v>
      </c>
      <c r="J40" s="4">
        <v>2.5790000000000002</v>
      </c>
      <c r="K40" s="4">
        <v>2.0659999999999998</v>
      </c>
      <c r="L40" s="4">
        <v>2.84</v>
      </c>
      <c r="M40" s="4">
        <v>1.8959999999999999</v>
      </c>
      <c r="N40" s="4">
        <v>2.4940000000000002</v>
      </c>
      <c r="O40" s="4">
        <v>1.746</v>
      </c>
      <c r="P40" s="4">
        <v>2.1120000000000001</v>
      </c>
      <c r="Q40" s="4">
        <v>1.825</v>
      </c>
      <c r="R40" s="4">
        <v>1.9590000000000001</v>
      </c>
      <c r="S40" s="4">
        <v>1.78</v>
      </c>
      <c r="T40" s="4">
        <v>2.073</v>
      </c>
      <c r="U40" s="4">
        <v>1.9330000000000001</v>
      </c>
      <c r="V40" s="4">
        <v>1.9530000000000001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5">
        <f>COUNT(G40:AP40)</f>
        <v>16</v>
      </c>
      <c r="AR40" s="4">
        <f>AVERAGE(G40:AP40)</f>
        <v>2.1311875000000002</v>
      </c>
      <c r="AS40" s="4">
        <f>_xlfn.STDEV.P(G40:AP40)</f>
        <v>0.35258761654906318</v>
      </c>
      <c r="AT40" s="4" t="str">
        <f t="shared" si="1"/>
        <v>Enhancer</v>
      </c>
    </row>
    <row r="41" spans="1:46">
      <c r="A41" s="5" t="s">
        <v>16</v>
      </c>
      <c r="B41" s="5">
        <v>8761603</v>
      </c>
      <c r="C41" s="5">
        <v>8762036</v>
      </c>
      <c r="D41" s="5">
        <f t="shared" si="0"/>
        <v>433</v>
      </c>
      <c r="E41" s="5" t="s">
        <v>66</v>
      </c>
      <c r="F41" s="5" t="s">
        <v>7</v>
      </c>
      <c r="G41" s="4">
        <v>1.867</v>
      </c>
      <c r="H41" s="4">
        <v>2.5299999999999998</v>
      </c>
      <c r="I41" s="4">
        <v>2.0219999999999998</v>
      </c>
      <c r="J41" s="4">
        <v>2.2919999999999998</v>
      </c>
      <c r="K41" s="4">
        <v>1.9039999999999999</v>
      </c>
      <c r="L41" s="4">
        <v>2.5979999999999999</v>
      </c>
      <c r="M41" s="4">
        <v>2.0960000000000001</v>
      </c>
      <c r="N41" s="4">
        <v>2.351</v>
      </c>
      <c r="O41" s="4">
        <v>3.4529999999999998</v>
      </c>
      <c r="P41" s="4">
        <v>1.655</v>
      </c>
      <c r="Q41" s="4">
        <v>1.9279999999999999</v>
      </c>
      <c r="R41" s="4">
        <v>1.385</v>
      </c>
      <c r="S41" s="4">
        <v>3.419</v>
      </c>
      <c r="T41" s="4">
        <v>1.661</v>
      </c>
      <c r="U41" s="4">
        <v>1.9279999999999999</v>
      </c>
      <c r="V41" s="4">
        <v>1.42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5">
        <f>COUNT(G41:AP41)</f>
        <v>16</v>
      </c>
      <c r="AR41" s="4">
        <f>AVERAGE(G41:AP41)</f>
        <v>2.1568125000000005</v>
      </c>
      <c r="AS41" s="4">
        <f>_xlfn.STDEV.P(G41:AP41)</f>
        <v>0.59022455671019725</v>
      </c>
      <c r="AT41" s="4" t="str">
        <f t="shared" si="1"/>
        <v>Enhancer</v>
      </c>
    </row>
    <row r="42" spans="1:46">
      <c r="A42" s="5" t="s">
        <v>8</v>
      </c>
      <c r="B42" s="5">
        <v>133132617</v>
      </c>
      <c r="C42" s="5">
        <v>133133016</v>
      </c>
      <c r="D42" s="5">
        <f t="shared" si="0"/>
        <v>399</v>
      </c>
      <c r="E42" s="5" t="s">
        <v>67</v>
      </c>
      <c r="F42" s="5" t="s">
        <v>7</v>
      </c>
      <c r="G42" s="4">
        <v>2.3109999999999999</v>
      </c>
      <c r="H42" s="4">
        <v>2.331</v>
      </c>
      <c r="I42" s="4">
        <v>1.7509999999999999</v>
      </c>
      <c r="J42" s="4">
        <v>2.0659999999999998</v>
      </c>
      <c r="K42" s="4">
        <v>2.3210000000000002</v>
      </c>
      <c r="L42" s="4">
        <v>2.371</v>
      </c>
      <c r="M42" s="4">
        <v>1.8120000000000001</v>
      </c>
      <c r="N42" s="4">
        <v>2.1339999999999999</v>
      </c>
      <c r="O42" s="4">
        <v>1.246</v>
      </c>
      <c r="P42" s="4">
        <v>2.3359999999999999</v>
      </c>
      <c r="Q42" s="4">
        <v>1.615</v>
      </c>
      <c r="R42" s="4">
        <v>1.7689999999999999</v>
      </c>
      <c r="S42" s="4">
        <v>1.228</v>
      </c>
      <c r="T42" s="4">
        <v>2.3719999999999999</v>
      </c>
      <c r="U42" s="4">
        <v>1.6459999999999999</v>
      </c>
      <c r="V42" s="4">
        <v>1.85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5">
        <f>COUNT(G42:AP42)</f>
        <v>16</v>
      </c>
      <c r="AR42" s="4">
        <f>AVERAGE(G42:AP42)</f>
        <v>1.9474374999999997</v>
      </c>
      <c r="AS42" s="4">
        <f>_xlfn.STDEV.P(G42:AP42)</f>
        <v>0.37812018075441445</v>
      </c>
      <c r="AT42" s="4" t="str">
        <f t="shared" si="1"/>
        <v>Threshold</v>
      </c>
    </row>
    <row r="43" spans="1:46">
      <c r="A43" s="5" t="s">
        <v>30</v>
      </c>
      <c r="B43" s="5">
        <v>40813224</v>
      </c>
      <c r="C43" s="5">
        <v>40813965</v>
      </c>
      <c r="D43" s="5">
        <f t="shared" si="0"/>
        <v>741</v>
      </c>
      <c r="E43" s="5" t="s">
        <v>68</v>
      </c>
      <c r="F43" s="5" t="s">
        <v>7</v>
      </c>
      <c r="G43" s="4">
        <v>1.5269999999999999</v>
      </c>
      <c r="H43" s="4">
        <v>1.355</v>
      </c>
      <c r="I43" s="4">
        <v>2.105</v>
      </c>
      <c r="J43" s="4">
        <v>1.222</v>
      </c>
      <c r="K43" s="4">
        <v>1.595</v>
      </c>
      <c r="L43" s="4">
        <v>1.407</v>
      </c>
      <c r="M43" s="4">
        <v>2.0880000000000001</v>
      </c>
      <c r="N43" s="4">
        <v>1.2350000000000001</v>
      </c>
      <c r="O43" s="4">
        <v>1.7529999999999999</v>
      </c>
      <c r="P43" s="4">
        <v>1.581</v>
      </c>
      <c r="Q43" s="4">
        <v>2.1219999999999999</v>
      </c>
      <c r="R43" s="4">
        <v>2.2080000000000002</v>
      </c>
      <c r="S43" s="4">
        <v>1.9319999999999999</v>
      </c>
      <c r="T43" s="4">
        <v>1.75</v>
      </c>
      <c r="U43" s="4">
        <v>2.2770000000000001</v>
      </c>
      <c r="V43" s="4">
        <v>2.403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5">
        <f>COUNT(G43:AP43)</f>
        <v>16</v>
      </c>
      <c r="AR43" s="4">
        <f>AVERAGE(G43:AP43)</f>
        <v>1.7849999999999999</v>
      </c>
      <c r="AS43" s="4">
        <f>_xlfn.STDEV.P(G43:AP43)</f>
        <v>0.37300184315898455</v>
      </c>
      <c r="AT43" s="4" t="str">
        <f t="shared" si="1"/>
        <v>Threshold</v>
      </c>
    </row>
    <row r="44" spans="1:46">
      <c r="A44" s="5" t="s">
        <v>40</v>
      </c>
      <c r="B44" s="5">
        <v>28621874</v>
      </c>
      <c r="C44" s="5">
        <v>28622400</v>
      </c>
      <c r="D44" s="5">
        <f t="shared" si="0"/>
        <v>526</v>
      </c>
      <c r="E44" s="5" t="s">
        <v>69</v>
      </c>
      <c r="F44" s="5" t="s">
        <v>7</v>
      </c>
      <c r="G44" s="4">
        <v>1.4350000000000001</v>
      </c>
      <c r="H44" s="4">
        <v>1.4390000000000001</v>
      </c>
      <c r="I44" s="4">
        <v>2.2149999999999999</v>
      </c>
      <c r="J44" s="4">
        <v>2.1349999999999998</v>
      </c>
      <c r="K44" s="4">
        <v>1.427</v>
      </c>
      <c r="L44" s="4">
        <v>1.4610000000000001</v>
      </c>
      <c r="M44" s="4">
        <v>2.2330000000000001</v>
      </c>
      <c r="N44" s="4">
        <v>2.1589999999999998</v>
      </c>
      <c r="O44" s="4">
        <v>1.208</v>
      </c>
      <c r="P44" s="4">
        <v>1.7170000000000001</v>
      </c>
      <c r="Q44" s="4">
        <v>1.738</v>
      </c>
      <c r="R44" s="4">
        <v>1.7869999999999999</v>
      </c>
      <c r="S44" s="4">
        <v>1.2270000000000001</v>
      </c>
      <c r="T44" s="4">
        <v>1.7110000000000001</v>
      </c>
      <c r="U44" s="4">
        <v>1.806</v>
      </c>
      <c r="V44" s="4">
        <v>1.84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5">
        <f>COUNT(G44:AP44)</f>
        <v>16</v>
      </c>
      <c r="AR44" s="4">
        <f>AVERAGE(G44:AP44)</f>
        <v>1.721125</v>
      </c>
      <c r="AS44" s="4">
        <f>_xlfn.STDEV.P(G44:AP44)</f>
        <v>0.32769343047275151</v>
      </c>
      <c r="AT44" s="4" t="str">
        <f t="shared" si="1"/>
        <v>Threshold</v>
      </c>
    </row>
    <row r="45" spans="1:46">
      <c r="A45" s="5" t="s">
        <v>51</v>
      </c>
      <c r="B45" s="5">
        <v>135196506</v>
      </c>
      <c r="C45" s="5">
        <v>135197135</v>
      </c>
      <c r="D45" s="5">
        <f t="shared" si="0"/>
        <v>629</v>
      </c>
      <c r="E45" s="5" t="s">
        <v>70</v>
      </c>
      <c r="F45" s="5" t="s">
        <v>7</v>
      </c>
      <c r="G45" s="4">
        <v>1.554</v>
      </c>
      <c r="H45" s="4">
        <v>1.645</v>
      </c>
      <c r="I45" s="4">
        <v>2.5950000000000002</v>
      </c>
      <c r="J45" s="4">
        <v>1.6679999999999999</v>
      </c>
      <c r="K45" s="4">
        <v>1.593</v>
      </c>
      <c r="L45" s="4">
        <v>1.6890000000000001</v>
      </c>
      <c r="M45" s="4">
        <v>2.6659999999999999</v>
      </c>
      <c r="N45" s="4">
        <v>1.7010000000000001</v>
      </c>
      <c r="O45" s="4">
        <v>2.5</v>
      </c>
      <c r="P45" s="4">
        <v>1.03</v>
      </c>
      <c r="Q45" s="4">
        <v>1.9</v>
      </c>
      <c r="R45" s="4">
        <v>1.2749999999999999</v>
      </c>
      <c r="S45" s="4">
        <v>2.4649999999999999</v>
      </c>
      <c r="T45" s="4">
        <v>1.0609999999999999</v>
      </c>
      <c r="U45" s="4">
        <v>1.962</v>
      </c>
      <c r="V45" s="4">
        <v>1.284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5">
        <f>COUNT(G45:AP45)</f>
        <v>16</v>
      </c>
      <c r="AR45" s="4">
        <f>AVERAGE(G45:AP45)</f>
        <v>1.7867499999999998</v>
      </c>
      <c r="AS45" s="4">
        <f>_xlfn.STDEV.P(G45:AP45)</f>
        <v>0.51207171128661255</v>
      </c>
      <c r="AT45" s="4" t="str">
        <f t="shared" si="1"/>
        <v>Threshold</v>
      </c>
    </row>
    <row r="46" spans="1:46">
      <c r="A46" s="5" t="s">
        <v>20</v>
      </c>
      <c r="B46" s="5">
        <v>6174906</v>
      </c>
      <c r="C46" s="5">
        <v>6175466</v>
      </c>
      <c r="D46" s="5">
        <f t="shared" si="0"/>
        <v>560</v>
      </c>
      <c r="E46" s="5" t="s">
        <v>71</v>
      </c>
      <c r="F46" s="5" t="s">
        <v>7</v>
      </c>
      <c r="G46" s="4">
        <v>1.5840000000000001</v>
      </c>
      <c r="H46" s="4">
        <v>1.7130000000000001</v>
      </c>
      <c r="I46" s="4">
        <v>1.9359999999999999</v>
      </c>
      <c r="J46" s="4">
        <v>1.84</v>
      </c>
      <c r="K46" s="4">
        <v>1.597</v>
      </c>
      <c r="L46" s="4">
        <v>1.6970000000000001</v>
      </c>
      <c r="M46" s="4">
        <v>1.958</v>
      </c>
      <c r="N46" s="4">
        <v>1.8580000000000001</v>
      </c>
      <c r="O46" s="4">
        <v>1.256</v>
      </c>
      <c r="P46" s="4">
        <v>1.4119999999999999</v>
      </c>
      <c r="Q46" s="4">
        <v>1.7430000000000001</v>
      </c>
      <c r="R46" s="4">
        <v>1.544</v>
      </c>
      <c r="S46" s="4">
        <v>1.236</v>
      </c>
      <c r="T46" s="4">
        <v>1.405</v>
      </c>
      <c r="U46" s="4">
        <v>1.752</v>
      </c>
      <c r="V46" s="4">
        <v>1.5549999999999999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5">
        <f>COUNT(G46:AP46)</f>
        <v>16</v>
      </c>
      <c r="AR46" s="4">
        <f>AVERAGE(G46:AP46)</f>
        <v>1.6303750000000001</v>
      </c>
      <c r="AS46" s="4">
        <f>_xlfn.STDEV.P(G46:AP46)</f>
        <v>0.2159021407374177</v>
      </c>
      <c r="AT46" s="4" t="str">
        <f t="shared" si="1"/>
        <v>Threshold</v>
      </c>
    </row>
    <row r="47" spans="1:46">
      <c r="A47" s="5" t="s">
        <v>18</v>
      </c>
      <c r="B47" s="5">
        <v>122247130</v>
      </c>
      <c r="C47" s="5">
        <v>122247924</v>
      </c>
      <c r="D47" s="5">
        <f t="shared" si="0"/>
        <v>794</v>
      </c>
      <c r="E47" s="5" t="s">
        <v>72</v>
      </c>
      <c r="F47" s="5" t="s">
        <v>7</v>
      </c>
      <c r="G47" s="4">
        <v>1.647</v>
      </c>
      <c r="H47" s="4">
        <v>1.92</v>
      </c>
      <c r="I47" s="4">
        <v>1.48</v>
      </c>
      <c r="J47" s="4">
        <v>1.6990000000000001</v>
      </c>
      <c r="K47" s="4">
        <v>1.6930000000000001</v>
      </c>
      <c r="L47" s="4">
        <v>1.94</v>
      </c>
      <c r="M47" s="4">
        <v>1.518</v>
      </c>
      <c r="N47" s="4">
        <v>1.7609999999999999</v>
      </c>
      <c r="O47" s="4">
        <v>0.95599999999999996</v>
      </c>
      <c r="P47" s="4">
        <v>1.4830000000000001</v>
      </c>
      <c r="Q47" s="4">
        <v>1.3360000000000001</v>
      </c>
      <c r="R47" s="4">
        <v>0.94499999999999995</v>
      </c>
      <c r="S47" s="4">
        <v>0.997</v>
      </c>
      <c r="T47" s="4">
        <v>1.526</v>
      </c>
      <c r="U47" s="4">
        <v>1.3440000000000001</v>
      </c>
      <c r="V47" s="4">
        <v>0.97599999999999998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5">
        <f>COUNT(G47:AP47)</f>
        <v>16</v>
      </c>
      <c r="AR47" s="4">
        <f>AVERAGE(G47:AP47)</f>
        <v>1.4513124999999998</v>
      </c>
      <c r="AS47" s="4">
        <f>_xlfn.STDEV.P(G47:AP47)</f>
        <v>0.3243377326857772</v>
      </c>
      <c r="AT47" s="4" t="str">
        <f t="shared" si="1"/>
        <v>NotEnhancer</v>
      </c>
    </row>
    <row r="48" spans="1:46">
      <c r="A48" s="5" t="s">
        <v>18</v>
      </c>
      <c r="B48" s="5">
        <v>103375360</v>
      </c>
      <c r="C48" s="5">
        <v>103376019</v>
      </c>
      <c r="D48" s="5">
        <f t="shared" si="0"/>
        <v>659</v>
      </c>
      <c r="E48" s="5" t="s">
        <v>73</v>
      </c>
      <c r="F48" s="5" t="s">
        <v>7</v>
      </c>
      <c r="G48" s="4">
        <v>1.3049999999999999</v>
      </c>
      <c r="H48" s="4">
        <v>1.5329999999999999</v>
      </c>
      <c r="I48" s="4">
        <v>1.3520000000000001</v>
      </c>
      <c r="J48" s="4">
        <v>1.909</v>
      </c>
      <c r="K48" s="4">
        <v>1.319</v>
      </c>
      <c r="L48" s="4">
        <v>1.538</v>
      </c>
      <c r="M48" s="4">
        <v>1.3560000000000001</v>
      </c>
      <c r="N48" s="4">
        <v>1.8440000000000001</v>
      </c>
      <c r="O48" s="4">
        <v>1.462</v>
      </c>
      <c r="P48" s="4">
        <v>1.7829999999999999</v>
      </c>
      <c r="Q48" s="4">
        <v>1.4870000000000001</v>
      </c>
      <c r="R48" s="4">
        <v>1.1819999999999999</v>
      </c>
      <c r="S48" s="4">
        <v>1.427</v>
      </c>
      <c r="T48" s="4">
        <v>1.786</v>
      </c>
      <c r="U48" s="4">
        <v>1.4790000000000001</v>
      </c>
      <c r="V48" s="4">
        <v>1.1870000000000001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5">
        <f>COUNT(G48:AP48)</f>
        <v>16</v>
      </c>
      <c r="AR48" s="4">
        <f>AVERAGE(G48:AP48)</f>
        <v>1.4968124999999999</v>
      </c>
      <c r="AS48" s="4">
        <f>_xlfn.STDEV.P(G48:AP48)</f>
        <v>0.21934197579066053</v>
      </c>
      <c r="AT48" s="4" t="str">
        <f t="shared" si="1"/>
        <v>NotEnhancer</v>
      </c>
    </row>
    <row r="49" spans="1:46">
      <c r="A49" s="5" t="s">
        <v>27</v>
      </c>
      <c r="B49" s="5">
        <v>70623842</v>
      </c>
      <c r="C49" s="5">
        <v>70624455</v>
      </c>
      <c r="D49" s="5">
        <f t="shared" si="0"/>
        <v>613</v>
      </c>
      <c r="E49" s="5" t="s">
        <v>74</v>
      </c>
      <c r="F49" s="5" t="s">
        <v>7</v>
      </c>
      <c r="G49" s="4">
        <v>0.70299999999999996</v>
      </c>
      <c r="H49" s="4">
        <v>0.70699999999999996</v>
      </c>
      <c r="I49" s="4">
        <v>0.60299999999999998</v>
      </c>
      <c r="J49" s="4">
        <v>1.252</v>
      </c>
      <c r="K49" s="4">
        <v>0.71699999999999997</v>
      </c>
      <c r="L49" s="4">
        <v>0.69199999999999995</v>
      </c>
      <c r="M49" s="4">
        <v>0.6</v>
      </c>
      <c r="N49" s="4">
        <v>1.2410000000000001</v>
      </c>
      <c r="O49" s="4">
        <v>1.5760000000000001</v>
      </c>
      <c r="P49" s="4">
        <v>1.8640000000000001</v>
      </c>
      <c r="Q49" s="4">
        <v>1.7749999999999999</v>
      </c>
      <c r="R49" s="4">
        <v>1.635</v>
      </c>
      <c r="S49" s="4">
        <v>1.581</v>
      </c>
      <c r="T49" s="4">
        <v>1.8440000000000001</v>
      </c>
      <c r="U49" s="4">
        <v>1.7869999999999999</v>
      </c>
      <c r="V49" s="4">
        <v>1.6160000000000001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5">
        <f>COUNT(G49:AP49)</f>
        <v>16</v>
      </c>
      <c r="AR49" s="4">
        <f>AVERAGE(G49:AP49)</f>
        <v>1.2620624999999999</v>
      </c>
      <c r="AS49" s="4">
        <f>_xlfn.STDEV.P(G49:AP49)</f>
        <v>0.48863463712036465</v>
      </c>
      <c r="AT49" s="4" t="str">
        <f t="shared" si="1"/>
        <v>NotEnhancer</v>
      </c>
    </row>
    <row r="50" spans="1:46">
      <c r="A50" s="5" t="s">
        <v>12</v>
      </c>
      <c r="B50" s="5">
        <v>28817967</v>
      </c>
      <c r="C50" s="5">
        <v>28818702</v>
      </c>
      <c r="D50" s="5">
        <f t="shared" si="0"/>
        <v>735</v>
      </c>
      <c r="E50" s="5" t="s">
        <v>75</v>
      </c>
      <c r="F50" s="5" t="s">
        <v>7</v>
      </c>
      <c r="G50" s="4">
        <v>1.3480000000000001</v>
      </c>
      <c r="H50" s="4">
        <v>1.528</v>
      </c>
      <c r="I50" s="4">
        <v>1.46</v>
      </c>
      <c r="J50" s="4">
        <v>2.028</v>
      </c>
      <c r="K50" s="4">
        <v>1.3320000000000001</v>
      </c>
      <c r="L50" s="4">
        <v>1.5649999999999999</v>
      </c>
      <c r="M50" s="4">
        <v>1.48</v>
      </c>
      <c r="N50" s="4">
        <v>2.0289999999999999</v>
      </c>
      <c r="O50" s="4">
        <v>1.3180000000000001</v>
      </c>
      <c r="P50" s="4">
        <v>0.63600000000000001</v>
      </c>
      <c r="Q50" s="4">
        <v>1.6479999999999999</v>
      </c>
      <c r="R50" s="4">
        <v>1.129</v>
      </c>
      <c r="S50" s="4">
        <v>1.335</v>
      </c>
      <c r="T50" s="4">
        <v>0.65200000000000002</v>
      </c>
      <c r="U50" s="4">
        <v>1.702</v>
      </c>
      <c r="V50" s="4">
        <v>1.1559999999999999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5">
        <f>COUNT(G50:AP50)</f>
        <v>16</v>
      </c>
      <c r="AR50" s="4">
        <f>AVERAGE(G50:AP50)</f>
        <v>1.3966250000000002</v>
      </c>
      <c r="AS50" s="4">
        <f>_xlfn.STDEV.P(G50:AP50)</f>
        <v>0.37836934254112037</v>
      </c>
      <c r="AT50" s="4" t="str">
        <f t="shared" si="1"/>
        <v>NotEnhancer</v>
      </c>
    </row>
    <row r="51" spans="1:46">
      <c r="A51" s="5" t="s">
        <v>8</v>
      </c>
      <c r="B51" s="5">
        <v>37999371</v>
      </c>
      <c r="C51" s="5">
        <v>37999963</v>
      </c>
      <c r="D51" s="5">
        <f t="shared" si="0"/>
        <v>592</v>
      </c>
      <c r="E51" s="5" t="s">
        <v>76</v>
      </c>
      <c r="F51" s="5" t="s">
        <v>7</v>
      </c>
      <c r="G51" s="4">
        <v>1.7490000000000001</v>
      </c>
      <c r="H51" s="4">
        <v>1.218</v>
      </c>
      <c r="I51" s="4">
        <v>1.163</v>
      </c>
      <c r="J51" s="4">
        <v>1.534</v>
      </c>
      <c r="K51" s="4">
        <v>1.802</v>
      </c>
      <c r="L51" s="4">
        <v>1.2250000000000001</v>
      </c>
      <c r="M51" s="4">
        <v>1.169</v>
      </c>
      <c r="N51" s="4">
        <v>1.534</v>
      </c>
      <c r="O51" s="4">
        <v>2.2810000000000001</v>
      </c>
      <c r="P51" s="4">
        <v>0.97099999999999997</v>
      </c>
      <c r="Q51" s="4">
        <v>0.50700000000000001</v>
      </c>
      <c r="R51" s="4">
        <v>2.3279999999999998</v>
      </c>
      <c r="S51" s="4">
        <v>2.2280000000000002</v>
      </c>
      <c r="T51" s="4">
        <v>0.97799999999999998</v>
      </c>
      <c r="U51" s="4">
        <v>0.48899999999999999</v>
      </c>
      <c r="V51" s="4">
        <v>2.2810000000000001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5">
        <f>COUNT(G51:AP51)</f>
        <v>16</v>
      </c>
      <c r="AR51" s="4">
        <f>AVERAGE(G51:AP51)</f>
        <v>1.4660625000000003</v>
      </c>
      <c r="AS51" s="4">
        <f>_xlfn.STDEV.P(G51:AP51)</f>
        <v>0.58690677163732741</v>
      </c>
      <c r="AT51" s="4" t="str">
        <f t="shared" si="1"/>
        <v>NotEnhancer</v>
      </c>
    </row>
    <row r="52" spans="1:46">
      <c r="A52" s="5" t="s">
        <v>48</v>
      </c>
      <c r="B52" s="5">
        <v>146316309</v>
      </c>
      <c r="C52" s="5">
        <v>146316935</v>
      </c>
      <c r="D52" s="5">
        <f t="shared" si="0"/>
        <v>626</v>
      </c>
      <c r="E52" s="5" t="s">
        <v>77</v>
      </c>
      <c r="F52" s="5" t="s">
        <v>7</v>
      </c>
      <c r="G52" s="4">
        <v>1.359</v>
      </c>
      <c r="H52" s="4">
        <v>1.619</v>
      </c>
      <c r="I52" s="4">
        <v>1.157</v>
      </c>
      <c r="J52" s="4">
        <v>1.3740000000000001</v>
      </c>
      <c r="K52" s="4">
        <v>3.1909999999999998</v>
      </c>
      <c r="L52" s="4">
        <v>1.82</v>
      </c>
      <c r="M52" s="4">
        <v>1.3109999999999999</v>
      </c>
      <c r="N52" s="4">
        <v>1.208</v>
      </c>
      <c r="O52" s="4">
        <v>0.74099999999999999</v>
      </c>
      <c r="P52" s="4">
        <v>1.151</v>
      </c>
      <c r="Q52" s="4">
        <v>1.496</v>
      </c>
      <c r="R52" s="4">
        <v>0.74099999999999999</v>
      </c>
      <c r="S52" s="4">
        <v>0.66</v>
      </c>
      <c r="T52" s="4">
        <v>1.5569999999999999</v>
      </c>
      <c r="U52" s="4">
        <v>1.236</v>
      </c>
      <c r="V52" s="4">
        <v>0.55100000000000005</v>
      </c>
      <c r="W52" s="4">
        <v>1.774</v>
      </c>
      <c r="X52" s="4">
        <v>1.9350000000000001</v>
      </c>
      <c r="Y52" s="4">
        <v>0.95199999999999996</v>
      </c>
      <c r="Z52" s="4">
        <v>1.974</v>
      </c>
      <c r="AA52" s="4">
        <v>1.8660000000000001</v>
      </c>
      <c r="AB52" s="4">
        <v>1.9470000000000001</v>
      </c>
      <c r="AC52" s="4">
        <v>0.997</v>
      </c>
      <c r="AD52" s="4">
        <v>2.044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5">
        <f>COUNT(G52:AP52)</f>
        <v>24</v>
      </c>
      <c r="AR52" s="4">
        <f>AVERAGE(G52:AP52)</f>
        <v>1.4442083333333331</v>
      </c>
      <c r="AS52" s="4">
        <f>_xlfn.STDEV.P(G52:AP52)</f>
        <v>0.57011855339969131</v>
      </c>
      <c r="AT52" s="4" t="str">
        <f t="shared" si="1"/>
        <v>NotEnhancer</v>
      </c>
    </row>
    <row r="53" spans="1:46">
      <c r="A53" s="5" t="s">
        <v>8</v>
      </c>
      <c r="B53" s="5">
        <v>52524030</v>
      </c>
      <c r="C53" s="5">
        <v>52524666</v>
      </c>
      <c r="D53" s="5">
        <f t="shared" si="0"/>
        <v>636</v>
      </c>
      <c r="E53" s="5" t="s">
        <v>78</v>
      </c>
      <c r="F53" s="5" t="s">
        <v>7</v>
      </c>
      <c r="G53" s="4">
        <v>1.754</v>
      </c>
      <c r="H53" s="4">
        <v>1.26</v>
      </c>
      <c r="I53" s="4">
        <v>1.4530000000000001</v>
      </c>
      <c r="J53" s="4">
        <v>1.355</v>
      </c>
      <c r="K53" s="4">
        <v>1.7889999999999999</v>
      </c>
      <c r="L53" s="4">
        <v>1.2969999999999999</v>
      </c>
      <c r="M53" s="4">
        <v>1.446</v>
      </c>
      <c r="N53" s="4">
        <v>1.335</v>
      </c>
      <c r="O53" s="4">
        <v>1.3380000000000001</v>
      </c>
      <c r="P53" s="4">
        <v>1.262</v>
      </c>
      <c r="Q53" s="4">
        <v>0.95199999999999996</v>
      </c>
      <c r="R53" s="4">
        <v>1.0129999999999999</v>
      </c>
      <c r="S53" s="4">
        <v>1.39</v>
      </c>
      <c r="T53" s="4">
        <v>1.3</v>
      </c>
      <c r="U53" s="4">
        <v>0.97699999999999998</v>
      </c>
      <c r="V53" s="4">
        <v>1.054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5">
        <f>COUNT(G53:AP53)</f>
        <v>16</v>
      </c>
      <c r="AR53" s="4">
        <f>AVERAGE(G53:AP53)</f>
        <v>1.3109375000000001</v>
      </c>
      <c r="AS53" s="4">
        <f>_xlfn.STDEV.P(G53:AP53)</f>
        <v>0.23361465834521125</v>
      </c>
      <c r="AT53" s="4" t="str">
        <f t="shared" si="1"/>
        <v>NotEnhancer</v>
      </c>
    </row>
    <row r="54" spans="1:46">
      <c r="A54" s="5" t="s">
        <v>33</v>
      </c>
      <c r="B54" s="5">
        <v>72481774</v>
      </c>
      <c r="C54" s="5">
        <v>72482889</v>
      </c>
      <c r="D54" s="5">
        <f t="shared" si="0"/>
        <v>1115</v>
      </c>
      <c r="E54" s="5" t="s">
        <v>79</v>
      </c>
      <c r="F54" s="5" t="s">
        <v>7</v>
      </c>
      <c r="G54" s="4">
        <v>1.0649999999999999</v>
      </c>
      <c r="H54" s="4">
        <v>1.7250000000000001</v>
      </c>
      <c r="I54" s="4">
        <v>1.294</v>
      </c>
      <c r="J54" s="4">
        <v>1.2549999999999999</v>
      </c>
      <c r="K54" s="4">
        <v>1.153</v>
      </c>
      <c r="L54" s="4">
        <v>1.6930000000000001</v>
      </c>
      <c r="M54" s="4">
        <v>1.3120000000000001</v>
      </c>
      <c r="N54" s="4">
        <v>1.3280000000000001</v>
      </c>
      <c r="O54" s="4">
        <v>2.3239999999999998</v>
      </c>
      <c r="P54" s="4">
        <v>1.1659999999999999</v>
      </c>
      <c r="Q54" s="4">
        <v>1.5429999999999999</v>
      </c>
      <c r="R54" s="4">
        <v>1.117</v>
      </c>
      <c r="S54" s="4">
        <v>2.4950000000000001</v>
      </c>
      <c r="T54" s="4">
        <v>1.2430000000000001</v>
      </c>
      <c r="U54" s="4">
        <v>1.6870000000000001</v>
      </c>
      <c r="V54" s="4">
        <v>1.1930000000000001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5">
        <f>COUNT(G54:AP54)</f>
        <v>16</v>
      </c>
      <c r="AR54" s="4">
        <f>AVERAGE(G54:AP54)</f>
        <v>1.4745625</v>
      </c>
      <c r="AS54" s="4">
        <f>_xlfn.STDEV.P(G54:AP54)</f>
        <v>0.40918409193631944</v>
      </c>
      <c r="AT54" s="4" t="str">
        <f t="shared" si="1"/>
        <v>NotEnhancer</v>
      </c>
    </row>
    <row r="55" spans="1:46">
      <c r="A55" s="5" t="s">
        <v>40</v>
      </c>
      <c r="B55" s="5">
        <v>109909052</v>
      </c>
      <c r="C55" s="5">
        <v>109909510</v>
      </c>
      <c r="D55" s="5">
        <f t="shared" si="0"/>
        <v>458</v>
      </c>
      <c r="E55" s="5" t="s">
        <v>80</v>
      </c>
      <c r="F55" s="5" t="s">
        <v>7</v>
      </c>
      <c r="G55" s="4">
        <v>0.59499999999999997</v>
      </c>
      <c r="H55" s="4">
        <v>1.5029999999999999</v>
      </c>
      <c r="I55" s="4">
        <v>1.5840000000000001</v>
      </c>
      <c r="J55" s="4">
        <v>1.716</v>
      </c>
      <c r="K55" s="4">
        <v>0.58199999999999996</v>
      </c>
      <c r="L55" s="4">
        <v>1.536</v>
      </c>
      <c r="M55" s="4">
        <v>1.633</v>
      </c>
      <c r="N55" s="4">
        <v>1.7929999999999999</v>
      </c>
      <c r="O55" s="4">
        <v>1.109</v>
      </c>
      <c r="P55" s="4">
        <v>0.83399999999999996</v>
      </c>
      <c r="Q55" s="4">
        <v>0.85299999999999998</v>
      </c>
      <c r="R55" s="4">
        <v>1.29</v>
      </c>
      <c r="S55" s="4">
        <v>1.0900000000000001</v>
      </c>
      <c r="T55" s="4">
        <v>0.84</v>
      </c>
      <c r="U55" s="4">
        <v>0.86699999999999999</v>
      </c>
      <c r="V55" s="4">
        <v>1.304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5">
        <f>COUNT(G55:AP55)</f>
        <v>16</v>
      </c>
      <c r="AR55" s="4">
        <f>AVERAGE(G55:AP55)</f>
        <v>1.1955624999999999</v>
      </c>
      <c r="AS55" s="4">
        <f>_xlfn.STDEV.P(G55:AP55)</f>
        <v>0.39045966000823995</v>
      </c>
      <c r="AT55" s="4" t="str">
        <f t="shared" si="1"/>
        <v>NotEnhancer</v>
      </c>
    </row>
    <row r="56" spans="1:46">
      <c r="A56" s="5" t="s">
        <v>24</v>
      </c>
      <c r="B56" s="5">
        <v>102772193</v>
      </c>
      <c r="C56" s="5">
        <v>102772487</v>
      </c>
      <c r="D56" s="5">
        <f t="shared" si="0"/>
        <v>294</v>
      </c>
      <c r="E56" s="5" t="s">
        <v>81</v>
      </c>
      <c r="F56" s="5" t="s">
        <v>7</v>
      </c>
      <c r="G56" s="4">
        <v>1.607</v>
      </c>
      <c r="H56" s="4">
        <v>2.2919999999999998</v>
      </c>
      <c r="I56" s="4">
        <v>1.5720000000000001</v>
      </c>
      <c r="J56" s="4">
        <v>0.83099999999999996</v>
      </c>
      <c r="K56" s="4">
        <v>0.73499999999999999</v>
      </c>
      <c r="L56" s="4">
        <v>1.091</v>
      </c>
      <c r="M56" s="4">
        <v>0.75800000000000001</v>
      </c>
      <c r="N56" s="4">
        <v>0.85099999999999998</v>
      </c>
      <c r="O56" s="4">
        <v>0.81200000000000006</v>
      </c>
      <c r="P56" s="4">
        <v>1.79</v>
      </c>
      <c r="Q56" s="4">
        <v>1.006</v>
      </c>
      <c r="R56" s="4">
        <v>1.1499999999999999</v>
      </c>
      <c r="S56" s="4">
        <v>1.8340000000000001</v>
      </c>
      <c r="T56" s="4">
        <v>1.127</v>
      </c>
      <c r="U56" s="4">
        <v>1.3720000000000001</v>
      </c>
      <c r="V56" s="4">
        <v>1.419</v>
      </c>
      <c r="W56" s="4">
        <v>0.96099999999999997</v>
      </c>
      <c r="X56" s="4">
        <v>1.103</v>
      </c>
      <c r="Y56" s="4">
        <v>1.532</v>
      </c>
      <c r="Z56" s="4">
        <v>1.514</v>
      </c>
      <c r="AA56" s="4">
        <v>0.99099999999999999</v>
      </c>
      <c r="AB56" s="4">
        <v>1.161</v>
      </c>
      <c r="AC56" s="4">
        <v>1.59</v>
      </c>
      <c r="AD56" s="4">
        <v>1.6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5">
        <f>COUNT(G56:AP56)</f>
        <v>24</v>
      </c>
      <c r="AR56" s="4">
        <f>AVERAGE(G56:AP56)</f>
        <v>1.2791250000000001</v>
      </c>
      <c r="AS56" s="4">
        <f>_xlfn.STDEV.P(G56:AP56)</f>
        <v>0.39178717782532524</v>
      </c>
      <c r="AT56" s="4" t="str">
        <f t="shared" si="1"/>
        <v>NotEnhancer</v>
      </c>
    </row>
    <row r="57" spans="1:46">
      <c r="A57" s="5" t="s">
        <v>33</v>
      </c>
      <c r="B57" s="5">
        <v>24093994</v>
      </c>
      <c r="C57" s="5">
        <v>24094533</v>
      </c>
      <c r="D57" s="5">
        <f t="shared" si="0"/>
        <v>539</v>
      </c>
      <c r="E57" s="5" t="s">
        <v>82</v>
      </c>
      <c r="F57" s="5" t="s">
        <v>7</v>
      </c>
      <c r="G57" s="4">
        <v>1.248</v>
      </c>
      <c r="H57" s="4">
        <v>1.0580000000000001</v>
      </c>
      <c r="I57" s="4">
        <v>1.1240000000000001</v>
      </c>
      <c r="J57" s="4">
        <v>0.95699999999999996</v>
      </c>
      <c r="K57" s="4">
        <v>1.282</v>
      </c>
      <c r="L57" s="4">
        <v>1.095</v>
      </c>
      <c r="M57" s="4">
        <v>1.1200000000000001</v>
      </c>
      <c r="N57" s="4">
        <v>0.98699999999999999</v>
      </c>
      <c r="O57" s="4">
        <v>1.222</v>
      </c>
      <c r="P57" s="4">
        <v>0.879</v>
      </c>
      <c r="Q57" s="4">
        <v>1.4179999999999999</v>
      </c>
      <c r="R57" s="4">
        <v>1.1870000000000001</v>
      </c>
      <c r="S57" s="4">
        <v>1.2430000000000001</v>
      </c>
      <c r="T57" s="4">
        <v>0.88200000000000001</v>
      </c>
      <c r="U57" s="4">
        <v>1.4410000000000001</v>
      </c>
      <c r="V57" s="4">
        <v>1.2070000000000001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5">
        <f>COUNT(G57:AP57)</f>
        <v>16</v>
      </c>
      <c r="AR57" s="4">
        <f>AVERAGE(G57:AP57)</f>
        <v>1.1468749999999999</v>
      </c>
      <c r="AS57" s="4">
        <f>_xlfn.STDEV.P(G57:AP57)</f>
        <v>0.16278355068925257</v>
      </c>
      <c r="AT57" s="4" t="str">
        <f t="shared" si="1"/>
        <v>NotEnhancer</v>
      </c>
    </row>
    <row r="58" spans="1:46">
      <c r="A58" s="5" t="s">
        <v>16</v>
      </c>
      <c r="B58" s="5">
        <v>12908303</v>
      </c>
      <c r="C58" s="5">
        <v>12908953</v>
      </c>
      <c r="D58" s="5">
        <f t="shared" si="0"/>
        <v>650</v>
      </c>
      <c r="E58" s="5" t="s">
        <v>83</v>
      </c>
      <c r="F58" s="5" t="s">
        <v>7</v>
      </c>
      <c r="G58" s="4">
        <v>1.4750000000000001</v>
      </c>
      <c r="H58" s="4">
        <v>0.78700000000000003</v>
      </c>
      <c r="I58" s="4">
        <v>1.7290000000000001</v>
      </c>
      <c r="J58" s="4">
        <v>2.2330000000000001</v>
      </c>
      <c r="K58" s="4">
        <v>2.1360000000000001</v>
      </c>
      <c r="L58" s="4">
        <v>1.32</v>
      </c>
      <c r="M58" s="4">
        <v>1.155</v>
      </c>
      <c r="N58" s="4">
        <v>1</v>
      </c>
      <c r="O58" s="4">
        <v>0.71599999999999997</v>
      </c>
      <c r="P58" s="4">
        <v>0.90900000000000003</v>
      </c>
      <c r="Q58" s="4">
        <v>0.82399999999999995</v>
      </c>
      <c r="R58" s="4">
        <v>0.86599999999999999</v>
      </c>
      <c r="S58" s="4">
        <v>1.333</v>
      </c>
      <c r="T58" s="4">
        <v>0.81</v>
      </c>
      <c r="U58" s="4">
        <v>0.52200000000000002</v>
      </c>
      <c r="V58" s="4">
        <v>1.173</v>
      </c>
      <c r="W58" s="4">
        <v>1.21</v>
      </c>
      <c r="X58" s="4">
        <v>0.88300000000000001</v>
      </c>
      <c r="Y58" s="4">
        <v>1.0740000000000001</v>
      </c>
      <c r="Z58" s="4">
        <v>0.94199999999999995</v>
      </c>
      <c r="AA58" s="4">
        <v>1.252</v>
      </c>
      <c r="AB58" s="4">
        <v>0.92100000000000004</v>
      </c>
      <c r="AC58" s="4">
        <v>1.127</v>
      </c>
      <c r="AD58" s="4">
        <v>0.96899999999999997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5">
        <f>COUNT(G58:AP58)</f>
        <v>24</v>
      </c>
      <c r="AR58" s="4">
        <f>AVERAGE(G58:AP58)</f>
        <v>1.1402499999999998</v>
      </c>
      <c r="AS58" s="4">
        <f>_xlfn.STDEV.P(G58:AP58)</f>
        <v>0.4064223224266445</v>
      </c>
      <c r="AT58" s="4" t="str">
        <f t="shared" si="1"/>
        <v>NotEnhancer</v>
      </c>
    </row>
    <row r="59" spans="1:46">
      <c r="A59" s="5" t="s">
        <v>48</v>
      </c>
      <c r="B59" s="5">
        <v>147441844</v>
      </c>
      <c r="C59" s="5">
        <v>147442420</v>
      </c>
      <c r="D59" s="5">
        <f t="shared" si="0"/>
        <v>576</v>
      </c>
      <c r="E59" s="5" t="s">
        <v>84</v>
      </c>
      <c r="F59" s="5" t="s">
        <v>7</v>
      </c>
      <c r="G59" s="4">
        <v>0.72499999999999998</v>
      </c>
      <c r="H59" s="4">
        <v>1.1080000000000001</v>
      </c>
      <c r="I59" s="4">
        <v>1.2170000000000001</v>
      </c>
      <c r="J59" s="4">
        <v>1.327</v>
      </c>
      <c r="K59" s="4">
        <v>0.72499999999999998</v>
      </c>
      <c r="L59" s="4">
        <v>1.107</v>
      </c>
      <c r="M59" s="4">
        <v>1.2470000000000001</v>
      </c>
      <c r="N59" s="4">
        <v>1.2789999999999999</v>
      </c>
      <c r="O59" s="4">
        <v>1.2529999999999999</v>
      </c>
      <c r="P59" s="4">
        <v>0.88700000000000001</v>
      </c>
      <c r="Q59" s="4">
        <v>0.64100000000000001</v>
      </c>
      <c r="R59" s="4">
        <v>0.67900000000000005</v>
      </c>
      <c r="S59" s="4">
        <v>1.2749999999999999</v>
      </c>
      <c r="T59" s="4">
        <v>0.88200000000000001</v>
      </c>
      <c r="U59" s="4">
        <v>0.63900000000000001</v>
      </c>
      <c r="V59" s="4">
        <v>0.68700000000000006</v>
      </c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5">
        <f>COUNT(G59:AP59)</f>
        <v>16</v>
      </c>
      <c r="AR59" s="4">
        <f>AVERAGE(G59:AP59)</f>
        <v>0.97987499999999994</v>
      </c>
      <c r="AS59" s="4">
        <f>_xlfn.STDEV.P(G59:AP59)</f>
        <v>0.26068296717468947</v>
      </c>
      <c r="AT59" s="4" t="str">
        <f t="shared" si="1"/>
        <v>NotEnhancer</v>
      </c>
    </row>
    <row r="60" spans="1:46">
      <c r="A60" s="5" t="s">
        <v>24</v>
      </c>
      <c r="B60" s="5">
        <v>96241257</v>
      </c>
      <c r="C60" s="5">
        <v>96241962</v>
      </c>
      <c r="D60" s="5">
        <f t="shared" si="0"/>
        <v>705</v>
      </c>
      <c r="E60" s="5" t="s">
        <v>85</v>
      </c>
      <c r="F60" s="5" t="s">
        <v>7</v>
      </c>
      <c r="G60" s="4">
        <v>0.69099999999999995</v>
      </c>
      <c r="H60" s="4">
        <v>0.77500000000000002</v>
      </c>
      <c r="I60" s="4">
        <v>0.92500000000000004</v>
      </c>
      <c r="J60" s="4">
        <v>0.629</v>
      </c>
      <c r="K60" s="4">
        <v>0.69</v>
      </c>
      <c r="L60" s="4">
        <v>0.77300000000000002</v>
      </c>
      <c r="M60" s="4">
        <v>0.92200000000000004</v>
      </c>
      <c r="N60" s="4">
        <v>0.61499999999999999</v>
      </c>
      <c r="O60" s="4">
        <v>1.0149999999999999</v>
      </c>
      <c r="P60" s="4">
        <v>1.5289999999999999</v>
      </c>
      <c r="Q60" s="4">
        <v>1.2689999999999999</v>
      </c>
      <c r="R60" s="4">
        <v>1.1240000000000001</v>
      </c>
      <c r="S60" s="4">
        <v>1.0289999999999999</v>
      </c>
      <c r="T60" s="4">
        <v>1.5880000000000001</v>
      </c>
      <c r="U60" s="4">
        <v>1.2769999999999999</v>
      </c>
      <c r="V60" s="4">
        <v>1.127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5">
        <f>COUNT(G60:AP60)</f>
        <v>16</v>
      </c>
      <c r="AR60" s="4">
        <f>AVERAGE(G60:AP60)</f>
        <v>0.9986250000000001</v>
      </c>
      <c r="AS60" s="4">
        <f>_xlfn.STDEV.P(G60:AP60)</f>
        <v>0.29564820204932707</v>
      </c>
      <c r="AT60" s="4" t="str">
        <f t="shared" si="1"/>
        <v>NotEnhancer</v>
      </c>
    </row>
    <row r="61" spans="1:46">
      <c r="A61" s="5" t="s">
        <v>33</v>
      </c>
      <c r="B61" s="5">
        <v>96940896</v>
      </c>
      <c r="C61" s="5">
        <v>96941567</v>
      </c>
      <c r="D61" s="5">
        <f t="shared" si="0"/>
        <v>671</v>
      </c>
      <c r="E61" s="5" t="s">
        <v>86</v>
      </c>
      <c r="F61" s="5" t="s">
        <v>7</v>
      </c>
      <c r="G61" s="4">
        <v>0.85599999999999998</v>
      </c>
      <c r="H61" s="4">
        <v>1.4039999999999999</v>
      </c>
      <c r="I61" s="4">
        <v>0.71499999999999997</v>
      </c>
      <c r="J61" s="4">
        <v>1.1379999999999999</v>
      </c>
      <c r="K61" s="4">
        <v>0.88300000000000001</v>
      </c>
      <c r="L61" s="4">
        <v>1.4430000000000001</v>
      </c>
      <c r="M61" s="4">
        <v>0.72799999999999998</v>
      </c>
      <c r="N61" s="4">
        <v>1.1879999999999999</v>
      </c>
      <c r="O61" s="4">
        <v>1.0309999999999999</v>
      </c>
      <c r="P61" s="4">
        <v>1.4339999999999999</v>
      </c>
      <c r="Q61" s="4">
        <v>0.66</v>
      </c>
      <c r="R61" s="4">
        <v>0.61899999999999999</v>
      </c>
      <c r="S61" s="4">
        <v>1.0569999999999999</v>
      </c>
      <c r="T61" s="4">
        <v>1.456</v>
      </c>
      <c r="U61" s="4">
        <v>0.65700000000000003</v>
      </c>
      <c r="V61" s="4">
        <v>0.64600000000000002</v>
      </c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5">
        <f>COUNT(G61:AP61)</f>
        <v>16</v>
      </c>
      <c r="AR61" s="4">
        <f>AVERAGE(G61:AP61)</f>
        <v>0.99468750000000006</v>
      </c>
      <c r="AS61" s="4">
        <f>_xlfn.STDEV.P(G61:AP61)</f>
        <v>0.30692664407599063</v>
      </c>
      <c r="AT61" s="4" t="str">
        <f t="shared" si="1"/>
        <v>NotEnhancer</v>
      </c>
    </row>
    <row r="62" spans="1:46">
      <c r="A62" s="5" t="s">
        <v>33</v>
      </c>
      <c r="B62" s="5">
        <v>96918169</v>
      </c>
      <c r="C62" s="5">
        <v>96918442</v>
      </c>
      <c r="D62" s="5">
        <f t="shared" si="0"/>
        <v>273</v>
      </c>
      <c r="E62" s="5" t="s">
        <v>87</v>
      </c>
      <c r="F62" s="5" t="s">
        <v>7</v>
      </c>
      <c r="G62" s="4">
        <v>0.83899999999999997</v>
      </c>
      <c r="H62" s="4">
        <v>1.3740000000000001</v>
      </c>
      <c r="I62" s="4">
        <v>1.1220000000000001</v>
      </c>
      <c r="J62" s="4">
        <v>1.18</v>
      </c>
      <c r="K62" s="4">
        <v>0.86299999999999999</v>
      </c>
      <c r="L62" s="4">
        <v>1.39</v>
      </c>
      <c r="M62" s="4">
        <v>1.1439999999999999</v>
      </c>
      <c r="N62" s="4">
        <v>1.208</v>
      </c>
      <c r="O62" s="4">
        <v>0.76600000000000001</v>
      </c>
      <c r="P62" s="4">
        <v>0.69299999999999995</v>
      </c>
      <c r="Q62" s="4">
        <v>0.629</v>
      </c>
      <c r="R62" s="4">
        <v>0.94699999999999995</v>
      </c>
      <c r="S62" s="4">
        <v>0.77600000000000002</v>
      </c>
      <c r="T62" s="4">
        <v>0.71399999999999997</v>
      </c>
      <c r="U62" s="4">
        <v>0.64600000000000002</v>
      </c>
      <c r="V62" s="4">
        <v>0.96499999999999997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5">
        <f>COUNT(G62:AP62)</f>
        <v>16</v>
      </c>
      <c r="AR62" s="4">
        <f>AVERAGE(G62:AP62)</f>
        <v>0.9534999999999999</v>
      </c>
      <c r="AS62" s="4">
        <f>_xlfn.STDEV.P(G62:AP62)</f>
        <v>0.24511757382937671</v>
      </c>
      <c r="AT62" s="4" t="str">
        <f t="shared" si="1"/>
        <v>NotEnhancer</v>
      </c>
    </row>
    <row r="63" spans="1:46">
      <c r="A63" s="5" t="s">
        <v>18</v>
      </c>
      <c r="B63" s="5">
        <v>21995865</v>
      </c>
      <c r="C63" s="5">
        <v>21996344</v>
      </c>
      <c r="D63" s="5">
        <f t="shared" si="0"/>
        <v>479</v>
      </c>
      <c r="E63" s="5" t="s">
        <v>88</v>
      </c>
      <c r="F63" s="5" t="s">
        <v>7</v>
      </c>
      <c r="G63" s="4">
        <v>1.5509999999999999</v>
      </c>
      <c r="H63" s="4">
        <v>0.57699999999999996</v>
      </c>
      <c r="I63" s="4">
        <v>0.61699999999999999</v>
      </c>
      <c r="J63" s="4">
        <v>0.71299999999999997</v>
      </c>
      <c r="K63" s="4">
        <v>0.49199999999999999</v>
      </c>
      <c r="L63" s="4">
        <v>0.437</v>
      </c>
      <c r="M63" s="4">
        <v>0.53900000000000003</v>
      </c>
      <c r="N63" s="4">
        <v>0.71099999999999997</v>
      </c>
      <c r="O63" s="4">
        <v>0.61699999999999999</v>
      </c>
      <c r="P63" s="4">
        <v>0.42599999999999999</v>
      </c>
      <c r="Q63" s="4">
        <v>0.54500000000000004</v>
      </c>
      <c r="R63" s="4">
        <v>1.7070000000000001</v>
      </c>
      <c r="S63" s="4">
        <v>0.53200000000000003</v>
      </c>
      <c r="T63" s="4">
        <v>0.84099999999999997</v>
      </c>
      <c r="U63" s="4">
        <v>0.97299999999999998</v>
      </c>
      <c r="V63" s="4">
        <v>1.1779999999999999</v>
      </c>
      <c r="W63" s="4">
        <v>0.65600000000000003</v>
      </c>
      <c r="X63" s="4">
        <v>1.3340000000000001</v>
      </c>
      <c r="Y63" s="4">
        <v>0.91300000000000003</v>
      </c>
      <c r="Z63" s="4">
        <v>0.50600000000000001</v>
      </c>
      <c r="AA63" s="4">
        <v>0.69799999999999995</v>
      </c>
      <c r="AB63" s="4">
        <v>1.425</v>
      </c>
      <c r="AC63" s="4">
        <v>0.95799999999999996</v>
      </c>
      <c r="AD63" s="4">
        <v>0.52800000000000002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5">
        <f>COUNT(G63:AP63)</f>
        <v>24</v>
      </c>
      <c r="AR63" s="4">
        <f>AVERAGE(G63:AP63)</f>
        <v>0.81141666666666656</v>
      </c>
      <c r="AS63" s="4">
        <f>_xlfn.STDEV.P(G63:AP63)</f>
        <v>0.36324726618226477</v>
      </c>
      <c r="AT63" s="4" t="str">
        <f t="shared" si="1"/>
        <v>NotEnhancer</v>
      </c>
    </row>
    <row r="64" spans="1:46">
      <c r="A64" s="5" t="s">
        <v>89</v>
      </c>
      <c r="B64" s="5">
        <v>4625931</v>
      </c>
      <c r="C64" s="5">
        <v>4626888</v>
      </c>
      <c r="D64" s="5">
        <f t="shared" si="0"/>
        <v>957</v>
      </c>
      <c r="E64" s="5" t="s">
        <v>90</v>
      </c>
      <c r="F64" s="5" t="s">
        <v>7</v>
      </c>
      <c r="G64" s="4">
        <v>0.40899999999999997</v>
      </c>
      <c r="H64" s="4">
        <v>0.70899999999999996</v>
      </c>
      <c r="I64" s="4">
        <v>0.46400000000000002</v>
      </c>
      <c r="J64" s="4">
        <v>0.64400000000000002</v>
      </c>
      <c r="K64" s="4">
        <v>0.41699999999999998</v>
      </c>
      <c r="L64" s="4">
        <v>0.71699999999999997</v>
      </c>
      <c r="M64" s="4">
        <v>0.46500000000000002</v>
      </c>
      <c r="N64" s="4">
        <v>0.63300000000000001</v>
      </c>
      <c r="O64" s="4">
        <v>0.46500000000000002</v>
      </c>
      <c r="P64" s="4">
        <v>0.64500000000000002</v>
      </c>
      <c r="Q64" s="4">
        <v>0.59599999999999997</v>
      </c>
      <c r="R64" s="4">
        <v>0.47599999999999998</v>
      </c>
      <c r="S64" s="4">
        <v>0.495</v>
      </c>
      <c r="T64" s="4">
        <v>0.69499999999999995</v>
      </c>
      <c r="U64" s="4">
        <v>0.64200000000000002</v>
      </c>
      <c r="V64" s="4">
        <v>0.52500000000000002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5">
        <f>COUNT(G64:AP64)</f>
        <v>16</v>
      </c>
      <c r="AR64" s="4">
        <f>AVERAGE(G64:AP64)</f>
        <v>0.56231249999999999</v>
      </c>
      <c r="AS64" s="4">
        <f>_xlfn.STDEV.P(G64:AP64)</f>
        <v>0.10477399411948517</v>
      </c>
      <c r="AT64" s="4" t="str">
        <f t="shared" si="1"/>
        <v>NotEnhancer</v>
      </c>
    </row>
    <row r="65" spans="1:46">
      <c r="A65" s="5" t="s">
        <v>22</v>
      </c>
      <c r="B65" s="5">
        <v>78122914</v>
      </c>
      <c r="C65" s="5">
        <v>78123561</v>
      </c>
      <c r="D65" s="5">
        <f t="shared" si="0"/>
        <v>647</v>
      </c>
      <c r="E65" s="5" t="s">
        <v>91</v>
      </c>
      <c r="F65" s="5" t="s">
        <v>7</v>
      </c>
      <c r="G65" s="4">
        <v>0.70799999999999996</v>
      </c>
      <c r="H65" s="4">
        <v>0.56599999999999995</v>
      </c>
      <c r="I65" s="4">
        <v>0.379</v>
      </c>
      <c r="J65" s="4">
        <v>0.43099999999999999</v>
      </c>
      <c r="K65" s="4">
        <v>0.72599999999999998</v>
      </c>
      <c r="L65" s="4">
        <v>0.57699999999999996</v>
      </c>
      <c r="M65" s="4">
        <v>0.38600000000000001</v>
      </c>
      <c r="N65" s="4">
        <v>0.44</v>
      </c>
      <c r="O65" s="4">
        <v>0.46800000000000003</v>
      </c>
      <c r="P65" s="4">
        <v>0.51500000000000001</v>
      </c>
      <c r="Q65" s="4">
        <v>0.53300000000000003</v>
      </c>
      <c r="R65" s="4">
        <v>0.308</v>
      </c>
      <c r="S65" s="4">
        <v>0.46800000000000003</v>
      </c>
      <c r="T65" s="4">
        <v>0.51300000000000001</v>
      </c>
      <c r="U65" s="4">
        <v>0.53100000000000003</v>
      </c>
      <c r="V65" s="4">
        <v>0.30299999999999999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5">
        <f>COUNT(G65:AP65)</f>
        <v>16</v>
      </c>
      <c r="AR65" s="4">
        <f>AVERAGE(G65:AP65)</f>
        <v>0.49074999999999996</v>
      </c>
      <c r="AS65" s="4">
        <f>_xlfn.STDEV.P(G65:AP65)</f>
        <v>0.11710545461249867</v>
      </c>
      <c r="AT65" s="4" t="str">
        <f t="shared" si="1"/>
        <v>NotEnhancer</v>
      </c>
    </row>
    <row r="66" spans="1:46">
      <c r="A66" s="5" t="s">
        <v>33</v>
      </c>
      <c r="B66" s="5">
        <v>121433123</v>
      </c>
      <c r="C66" s="5">
        <v>121433958</v>
      </c>
      <c r="D66" s="5">
        <f t="shared" si="0"/>
        <v>835</v>
      </c>
      <c r="E66" s="5" t="s">
        <v>92</v>
      </c>
      <c r="F66" s="5" t="s">
        <v>7</v>
      </c>
      <c r="G66" s="4">
        <v>0.46300000000000002</v>
      </c>
      <c r="H66" s="4">
        <v>0.48199999999999998</v>
      </c>
      <c r="I66" s="4">
        <v>0.70199999999999996</v>
      </c>
      <c r="J66" s="4">
        <v>0.52500000000000002</v>
      </c>
      <c r="K66" s="4">
        <v>0.46800000000000003</v>
      </c>
      <c r="L66" s="4">
        <v>0.47499999999999998</v>
      </c>
      <c r="M66" s="4">
        <v>0.69699999999999995</v>
      </c>
      <c r="N66" s="4">
        <v>0.51500000000000001</v>
      </c>
      <c r="O66" s="4">
        <v>0.29899999999999999</v>
      </c>
      <c r="P66" s="4">
        <v>0.36599999999999999</v>
      </c>
      <c r="Q66" s="4">
        <v>0.48199999999999998</v>
      </c>
      <c r="R66" s="4">
        <v>0.51900000000000002</v>
      </c>
      <c r="S66" s="4">
        <v>0.312</v>
      </c>
      <c r="T66" s="4">
        <v>0.39300000000000002</v>
      </c>
      <c r="U66" s="4">
        <v>0.505</v>
      </c>
      <c r="V66" s="4">
        <v>0.53100000000000003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5">
        <f>COUNT(G66:AP66)</f>
        <v>16</v>
      </c>
      <c r="AR66" s="4">
        <f>AVERAGE(G66:AP66)</f>
        <v>0.483375</v>
      </c>
      <c r="AS66" s="4">
        <f>_xlfn.STDEV.P(G66:AP66)</f>
        <v>0.10787833135064699</v>
      </c>
      <c r="AT66" s="4" t="str">
        <f t="shared" si="1"/>
        <v>NotEnhancer</v>
      </c>
    </row>
    <row r="67" spans="1:46">
      <c r="A67" s="5" t="s">
        <v>54</v>
      </c>
      <c r="B67" s="5">
        <v>17637870</v>
      </c>
      <c r="C67" s="5">
        <v>17638971</v>
      </c>
      <c r="D67" s="5">
        <f t="shared" ref="D67:D130" si="2">C67-B67</f>
        <v>1101</v>
      </c>
      <c r="E67" s="5" t="s">
        <v>93</v>
      </c>
      <c r="F67" s="5" t="s">
        <v>7</v>
      </c>
      <c r="G67" s="4">
        <v>0.48299999999999998</v>
      </c>
      <c r="H67" s="4">
        <v>0.55500000000000005</v>
      </c>
      <c r="I67" s="4">
        <v>0.42699999999999999</v>
      </c>
      <c r="J67" s="4">
        <v>0.40899999999999997</v>
      </c>
      <c r="K67" s="4">
        <v>0.496</v>
      </c>
      <c r="L67" s="4">
        <v>0.56999999999999995</v>
      </c>
      <c r="M67" s="4">
        <v>0.45700000000000002</v>
      </c>
      <c r="N67" s="4">
        <v>0.42299999999999999</v>
      </c>
      <c r="O67" s="4">
        <v>0.62</v>
      </c>
      <c r="P67" s="4">
        <v>0.40200000000000002</v>
      </c>
      <c r="Q67" s="4">
        <v>0.53900000000000003</v>
      </c>
      <c r="R67" s="4">
        <v>0.42899999999999999</v>
      </c>
      <c r="S67" s="4">
        <v>0.65400000000000003</v>
      </c>
      <c r="T67" s="4">
        <v>0.443</v>
      </c>
      <c r="U67" s="4">
        <v>0.58899999999999997</v>
      </c>
      <c r="V67" s="4">
        <v>0.46800000000000003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5">
        <f>COUNT(G67:AP67)</f>
        <v>16</v>
      </c>
      <c r="AR67" s="4">
        <f>AVERAGE(G67:AP67)</f>
        <v>0.49774999999999991</v>
      </c>
      <c r="AS67" s="4">
        <f>_xlfn.STDEV.P(G67:AP67)</f>
        <v>7.7464911411555176E-2</v>
      </c>
      <c r="AT67" s="4" t="str">
        <f t="shared" ref="AT67:AT130" si="3">IF(AR67&gt;=2,"Enhancer",IF(AR67&gt;=1.5,"Threshold","NotEnhancer"))</f>
        <v>NotEnhancer</v>
      </c>
    </row>
    <row r="68" spans="1:46">
      <c r="A68" s="5" t="s">
        <v>8</v>
      </c>
      <c r="B68" s="5">
        <v>133824980</v>
      </c>
      <c r="C68" s="5">
        <v>133826344</v>
      </c>
      <c r="D68" s="5">
        <f t="shared" si="2"/>
        <v>1364</v>
      </c>
      <c r="E68" s="5" t="s">
        <v>94</v>
      </c>
      <c r="F68" s="5" t="s">
        <v>7</v>
      </c>
      <c r="G68" s="4">
        <v>0.26700000000000002</v>
      </c>
      <c r="H68" s="4">
        <v>0.42</v>
      </c>
      <c r="I68" s="4">
        <v>0.42499999999999999</v>
      </c>
      <c r="J68" s="4">
        <v>0.28399999999999997</v>
      </c>
      <c r="K68" s="4">
        <v>0.27700000000000002</v>
      </c>
      <c r="L68" s="4">
        <v>0.41899999999999998</v>
      </c>
      <c r="M68" s="4">
        <v>0.439</v>
      </c>
      <c r="N68" s="4">
        <v>0.28599999999999998</v>
      </c>
      <c r="O68" s="4">
        <v>0.46100000000000002</v>
      </c>
      <c r="P68" s="4">
        <v>1.1220000000000001</v>
      </c>
      <c r="Q68" s="4">
        <v>0.34899999999999998</v>
      </c>
      <c r="R68" s="4">
        <v>0.29099999999999998</v>
      </c>
      <c r="S68" s="4">
        <v>0.498</v>
      </c>
      <c r="T68" s="4">
        <v>1.204</v>
      </c>
      <c r="U68" s="4">
        <v>0.36799999999999999</v>
      </c>
      <c r="V68" s="4">
        <v>0.312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5">
        <f>COUNT(G68:AP68)</f>
        <v>16</v>
      </c>
      <c r="AR68" s="4">
        <f>AVERAGE(G68:AP68)</f>
        <v>0.46387500000000009</v>
      </c>
      <c r="AS68" s="4">
        <f>_xlfn.STDEV.P(G68:AP68)</f>
        <v>0.27399495319257239</v>
      </c>
      <c r="AT68" s="4" t="str">
        <f t="shared" si="3"/>
        <v>NotEnhancer</v>
      </c>
    </row>
    <row r="69" spans="1:46">
      <c r="A69" s="5" t="s">
        <v>8</v>
      </c>
      <c r="B69" s="5">
        <v>155039094</v>
      </c>
      <c r="C69" s="5">
        <v>155039712</v>
      </c>
      <c r="D69" s="5">
        <f t="shared" si="2"/>
        <v>618</v>
      </c>
      <c r="E69" s="5" t="s">
        <v>95</v>
      </c>
      <c r="F69" s="5" t="s">
        <v>7</v>
      </c>
      <c r="G69" s="4">
        <v>0.747</v>
      </c>
      <c r="H69" s="4">
        <v>0.755</v>
      </c>
      <c r="I69" s="4">
        <v>0.30399999999999999</v>
      </c>
      <c r="J69" s="4">
        <v>0.13500000000000001</v>
      </c>
      <c r="K69" s="4">
        <v>0.26300000000000001</v>
      </c>
      <c r="L69" s="4">
        <v>0.187</v>
      </c>
      <c r="M69" s="4">
        <v>0.46800000000000003</v>
      </c>
      <c r="N69" s="4">
        <v>0.34599999999999997</v>
      </c>
      <c r="O69" s="4">
        <v>0.52</v>
      </c>
      <c r="P69" s="4">
        <v>0.28299999999999997</v>
      </c>
      <c r="Q69" s="4">
        <v>0.25900000000000001</v>
      </c>
      <c r="R69" s="4">
        <v>0.19700000000000001</v>
      </c>
      <c r="S69" s="4">
        <v>0.23</v>
      </c>
      <c r="T69" s="4">
        <v>0.29099999999999998</v>
      </c>
      <c r="U69" s="4">
        <v>0.30099999999999999</v>
      </c>
      <c r="V69" s="4">
        <v>0.27900000000000003</v>
      </c>
      <c r="W69" s="4">
        <v>0.60899999999999999</v>
      </c>
      <c r="X69" s="4">
        <v>0.47699999999999998</v>
      </c>
      <c r="Y69" s="4">
        <v>0.69099999999999995</v>
      </c>
      <c r="Z69" s="4">
        <v>0.40899999999999997</v>
      </c>
      <c r="AA69" s="4">
        <v>0.64700000000000002</v>
      </c>
      <c r="AB69" s="4">
        <v>0.501</v>
      </c>
      <c r="AC69" s="4">
        <v>0.64600000000000002</v>
      </c>
      <c r="AD69" s="4">
        <v>0.41899999999999998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5">
        <f>COUNT(G69:AP69)</f>
        <v>24</v>
      </c>
      <c r="AR69" s="4">
        <f>AVERAGE(G69:AP69)</f>
        <v>0.41516666666666674</v>
      </c>
      <c r="AS69" s="4">
        <f>_xlfn.STDEV.P(G69:AP69)</f>
        <v>0.18403954888978483</v>
      </c>
      <c r="AT69" s="4" t="str">
        <f t="shared" si="3"/>
        <v>NotEnhancer</v>
      </c>
    </row>
    <row r="70" spans="1:46">
      <c r="A70" s="5" t="s">
        <v>24</v>
      </c>
      <c r="B70" s="5">
        <v>110668412</v>
      </c>
      <c r="C70" s="5">
        <v>110669188</v>
      </c>
      <c r="D70" s="5">
        <f t="shared" si="2"/>
        <v>776</v>
      </c>
      <c r="E70" s="5" t="s">
        <v>96</v>
      </c>
      <c r="F70" s="5" t="s">
        <v>7</v>
      </c>
      <c r="G70" s="4">
        <v>0.34200000000000003</v>
      </c>
      <c r="H70" s="4">
        <v>0.51100000000000001</v>
      </c>
      <c r="I70" s="4">
        <v>0.34699999999999998</v>
      </c>
      <c r="J70" s="4">
        <v>0.499</v>
      </c>
      <c r="K70" s="4">
        <v>0.33600000000000002</v>
      </c>
      <c r="L70" s="4">
        <v>0.49099999999999999</v>
      </c>
      <c r="M70" s="4">
        <v>0.34100000000000003</v>
      </c>
      <c r="N70" s="4">
        <v>0.504</v>
      </c>
      <c r="O70" s="4">
        <v>0.152</v>
      </c>
      <c r="P70" s="4">
        <v>0.16500000000000001</v>
      </c>
      <c r="Q70" s="4">
        <v>0.182</v>
      </c>
      <c r="R70" s="4">
        <v>0.125</v>
      </c>
      <c r="S70" s="4">
        <v>0.155</v>
      </c>
      <c r="T70" s="4">
        <v>0.16200000000000001</v>
      </c>
      <c r="U70" s="4">
        <v>0.183</v>
      </c>
      <c r="V70" s="4">
        <v>0.126</v>
      </c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5">
        <f>COUNT(G70:AP70)</f>
        <v>16</v>
      </c>
      <c r="AR70" s="4">
        <f>AVERAGE(G70:AP70)</f>
        <v>0.28881250000000003</v>
      </c>
      <c r="AS70" s="4">
        <f>_xlfn.STDEV.P(G70:AP70)</f>
        <v>0.14488755068586809</v>
      </c>
      <c r="AT70" s="4" t="str">
        <f t="shared" si="3"/>
        <v>NotEnhancer</v>
      </c>
    </row>
    <row r="71" spans="1:46">
      <c r="A71" s="5" t="s">
        <v>40</v>
      </c>
      <c r="B71" s="5">
        <v>35336141</v>
      </c>
      <c r="C71" s="5">
        <v>35336754</v>
      </c>
      <c r="D71" s="5">
        <f t="shared" si="2"/>
        <v>613</v>
      </c>
      <c r="E71" s="5" t="s">
        <v>97</v>
      </c>
      <c r="F71" s="5" t="s">
        <v>7</v>
      </c>
      <c r="G71" s="4">
        <v>0.22600000000000001</v>
      </c>
      <c r="H71" s="4">
        <v>0.193</v>
      </c>
      <c r="I71" s="4">
        <v>0.29499999999999998</v>
      </c>
      <c r="J71" s="4">
        <v>0.248</v>
      </c>
      <c r="K71" s="4">
        <v>0.23400000000000001</v>
      </c>
      <c r="L71" s="4">
        <v>0.19600000000000001</v>
      </c>
      <c r="M71" s="4">
        <v>0.30199999999999999</v>
      </c>
      <c r="N71" s="4">
        <v>0.247</v>
      </c>
      <c r="O71" s="4">
        <v>0.14799999999999999</v>
      </c>
      <c r="P71" s="4">
        <v>0.221</v>
      </c>
      <c r="Q71" s="4">
        <v>0.222</v>
      </c>
      <c r="R71" s="4">
        <v>0.318</v>
      </c>
      <c r="S71" s="4">
        <v>0.14399999999999999</v>
      </c>
      <c r="T71" s="4">
        <v>0.216</v>
      </c>
      <c r="U71" s="4">
        <v>0.217</v>
      </c>
      <c r="V71" s="4">
        <v>0.308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5">
        <f>COUNT(G71:AP71)</f>
        <v>16</v>
      </c>
      <c r="AR71" s="4">
        <f>AVERAGE(G71:AP71)</f>
        <v>0.23343750000000002</v>
      </c>
      <c r="AS71" s="4">
        <f>_xlfn.STDEV.P(G71:AP71)</f>
        <v>5.0527181731717392E-2</v>
      </c>
      <c r="AT71" s="4" t="str">
        <f t="shared" si="3"/>
        <v>NotEnhancer</v>
      </c>
    </row>
    <row r="72" spans="1:46">
      <c r="A72" s="5" t="s">
        <v>20</v>
      </c>
      <c r="B72" s="5">
        <v>103860632</v>
      </c>
      <c r="C72" s="5">
        <v>103861603</v>
      </c>
      <c r="D72" s="5">
        <f t="shared" si="2"/>
        <v>971</v>
      </c>
      <c r="E72" s="5" t="s">
        <v>99</v>
      </c>
      <c r="F72" s="5" t="s">
        <v>98</v>
      </c>
      <c r="G72" s="4">
        <v>5.287276877</v>
      </c>
      <c r="H72" s="4">
        <v>7.2678131879999999</v>
      </c>
      <c r="I72" s="4">
        <v>7.69620996</v>
      </c>
      <c r="J72" s="4">
        <v>8.0016301250000001</v>
      </c>
      <c r="K72" s="4">
        <v>9.0992256909999991</v>
      </c>
      <c r="L72" s="4">
        <v>8.2490178499999995</v>
      </c>
      <c r="M72" s="4">
        <v>7.4029831279999998</v>
      </c>
      <c r="N72" s="4">
        <v>3.9165376150000002</v>
      </c>
      <c r="O72" s="4">
        <v>7.3983029140000003</v>
      </c>
      <c r="P72" s="4">
        <v>6.1539178159999999</v>
      </c>
      <c r="Q72" s="4">
        <v>7.228563222</v>
      </c>
      <c r="R72" s="4">
        <v>7.6331933330000004</v>
      </c>
      <c r="S72" s="4">
        <v>5.2395717690000003</v>
      </c>
      <c r="T72" s="4">
        <v>7.8651647010000003</v>
      </c>
      <c r="U72" s="4">
        <v>5.5416624609999996</v>
      </c>
      <c r="V72" s="4">
        <v>8.3102267699999999</v>
      </c>
      <c r="W72" s="4">
        <v>13.68542749</v>
      </c>
      <c r="X72" s="4">
        <v>13.91998319</v>
      </c>
      <c r="Y72" s="4">
        <v>15.56887873</v>
      </c>
      <c r="Z72" s="4">
        <v>15.03330075</v>
      </c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5">
        <f>COUNT(G72:AP72)</f>
        <v>20</v>
      </c>
      <c r="AR72" s="4">
        <f>AVERAGE(G72:AP72)</f>
        <v>8.5249443790000008</v>
      </c>
      <c r="AS72" s="4">
        <f>_xlfn.STDEV.P(G72:AP72)</f>
        <v>3.2648153486074398</v>
      </c>
      <c r="AT72" s="4" t="str">
        <f t="shared" si="3"/>
        <v>Enhancer</v>
      </c>
    </row>
    <row r="73" spans="1:46">
      <c r="A73" s="5" t="s">
        <v>20</v>
      </c>
      <c r="B73" s="5">
        <v>127091179</v>
      </c>
      <c r="C73" s="5">
        <v>127091778</v>
      </c>
      <c r="D73" s="5">
        <f t="shared" si="2"/>
        <v>599</v>
      </c>
      <c r="E73" s="5" t="s">
        <v>100</v>
      </c>
      <c r="F73" s="5" t="s">
        <v>98</v>
      </c>
      <c r="G73" s="4">
        <v>5.9753049689999997</v>
      </c>
      <c r="H73" s="4">
        <v>6.8257363880000002</v>
      </c>
      <c r="I73" s="4">
        <v>5.9390062480000001</v>
      </c>
      <c r="J73" s="4">
        <v>6.3759000300000004</v>
      </c>
      <c r="K73" s="4">
        <v>3.8734300100926289</v>
      </c>
      <c r="L73" s="4">
        <v>3.7962058310116626</v>
      </c>
      <c r="M73" s="4">
        <v>4.4399213837341991</v>
      </c>
      <c r="N73" s="4">
        <v>4.3476040539030629</v>
      </c>
      <c r="O73" s="4">
        <v>3.9825842624596346</v>
      </c>
      <c r="P73" s="4">
        <v>4.0524377086985277</v>
      </c>
      <c r="Q73" s="4">
        <v>3.0226452212044115</v>
      </c>
      <c r="R73" s="4">
        <v>3.2945563914181522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5">
        <f>COUNT(G73:AP73)</f>
        <v>12</v>
      </c>
      <c r="AR73" s="4">
        <f>AVERAGE(G73:AP73)</f>
        <v>4.6604443747935234</v>
      </c>
      <c r="AS73" s="4">
        <f>_xlfn.STDEV.P(G73:AP73)</f>
        <v>1.2208213856713424</v>
      </c>
      <c r="AT73" s="4" t="str">
        <f t="shared" si="3"/>
        <v>Enhancer</v>
      </c>
    </row>
    <row r="74" spans="1:46">
      <c r="A74" s="5" t="s">
        <v>20</v>
      </c>
      <c r="B74" s="5">
        <v>97209921</v>
      </c>
      <c r="C74" s="5">
        <v>97210520</v>
      </c>
      <c r="D74" s="5">
        <f t="shared" si="2"/>
        <v>599</v>
      </c>
      <c r="E74" s="5" t="s">
        <v>101</v>
      </c>
      <c r="F74" s="5" t="s">
        <v>98</v>
      </c>
      <c r="G74" s="4">
        <v>2.8065307000000002</v>
      </c>
      <c r="H74" s="4">
        <v>10.676537659999999</v>
      </c>
      <c r="I74" s="4">
        <v>12.085391570000001</v>
      </c>
      <c r="J74" s="4">
        <v>8.6306728760000002</v>
      </c>
      <c r="K74" s="4">
        <v>10.73471442</v>
      </c>
      <c r="L74" s="4">
        <v>4.6869439540000002</v>
      </c>
      <c r="M74" s="4">
        <v>5.8167978160000002</v>
      </c>
      <c r="N74" s="4">
        <v>4.5662009530000001</v>
      </c>
      <c r="O74" s="4">
        <v>8.1585996470000008</v>
      </c>
      <c r="P74" s="4">
        <v>7.5018467959999997</v>
      </c>
      <c r="Q74" s="4">
        <v>8.725721321</v>
      </c>
      <c r="R74" s="4">
        <v>5.5291258499999998</v>
      </c>
      <c r="S74" s="4">
        <v>4.4578265200000002</v>
      </c>
      <c r="T74" s="4">
        <v>5.1580317869999996</v>
      </c>
      <c r="U74" s="4">
        <v>5.3964694150000003</v>
      </c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5">
        <f>COUNT(G74:AP74)</f>
        <v>15</v>
      </c>
      <c r="AR74" s="4">
        <f>AVERAGE(G74:AP74)</f>
        <v>6.9954274189999985</v>
      </c>
      <c r="AS74" s="4">
        <f>_xlfn.STDEV.P(G74:AP74)</f>
        <v>2.6508660027212887</v>
      </c>
      <c r="AT74" s="4" t="str">
        <f t="shared" si="3"/>
        <v>Enhancer</v>
      </c>
    </row>
    <row r="75" spans="1:46">
      <c r="A75" s="5" t="s">
        <v>20</v>
      </c>
      <c r="B75" s="5">
        <v>111004084</v>
      </c>
      <c r="C75" s="5">
        <v>111004633</v>
      </c>
      <c r="D75" s="5">
        <f t="shared" si="2"/>
        <v>549</v>
      </c>
      <c r="E75" s="5" t="s">
        <v>102</v>
      </c>
      <c r="F75" s="5" t="s">
        <v>98</v>
      </c>
      <c r="G75" s="4">
        <v>17.057095440000001</v>
      </c>
      <c r="H75" s="4">
        <v>17.39225952</v>
      </c>
      <c r="I75" s="4">
        <v>11.010673949999999</v>
      </c>
      <c r="J75" s="4">
        <v>5.2378352340000003</v>
      </c>
      <c r="K75" s="4">
        <v>7.2095498100000004</v>
      </c>
      <c r="L75" s="4">
        <v>6.5039558910000004</v>
      </c>
      <c r="M75" s="4">
        <v>6.9289010219999998</v>
      </c>
      <c r="N75" s="4">
        <v>5.5736844919999999</v>
      </c>
      <c r="O75" s="4">
        <v>4.9958021290000003</v>
      </c>
      <c r="P75" s="4">
        <v>4.4912516370000004</v>
      </c>
      <c r="Q75" s="4">
        <v>5.2161511679999997</v>
      </c>
      <c r="R75" s="4">
        <v>5.5174799339999998</v>
      </c>
      <c r="S75" s="4">
        <v>3.3010265190000001</v>
      </c>
      <c r="T75" s="4">
        <v>2.368114093</v>
      </c>
      <c r="U75" s="4">
        <v>4.0300007840000003</v>
      </c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5">
        <f>COUNT(G75:AP75)</f>
        <v>15</v>
      </c>
      <c r="AR75" s="4">
        <f>AVERAGE(G75:AP75)</f>
        <v>7.1222521081999997</v>
      </c>
      <c r="AS75" s="4">
        <f>_xlfn.STDEV.P(G75:AP75)</f>
        <v>4.3976391551890046</v>
      </c>
      <c r="AT75" s="4" t="str">
        <f t="shared" si="3"/>
        <v>Enhancer</v>
      </c>
    </row>
    <row r="76" spans="1:46">
      <c r="A76" s="5" t="s">
        <v>20</v>
      </c>
      <c r="B76" s="5">
        <v>75611864</v>
      </c>
      <c r="C76" s="5">
        <v>75612463</v>
      </c>
      <c r="D76" s="5">
        <f t="shared" si="2"/>
        <v>599</v>
      </c>
      <c r="E76" s="5" t="s">
        <v>103</v>
      </c>
      <c r="F76" s="5" t="s">
        <v>98</v>
      </c>
      <c r="G76" s="4">
        <v>4.07</v>
      </c>
      <c r="H76" s="4">
        <v>6.17</v>
      </c>
      <c r="I76" s="4">
        <v>5.33</v>
      </c>
      <c r="J76" s="4">
        <v>4.7</v>
      </c>
      <c r="K76" s="4">
        <v>5.43</v>
      </c>
      <c r="L76" s="4">
        <v>5.21</v>
      </c>
      <c r="M76" s="4">
        <v>5.73</v>
      </c>
      <c r="N76" s="4">
        <v>5.64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5">
        <f>COUNT(G76:AP76)</f>
        <v>8</v>
      </c>
      <c r="AR76" s="4">
        <f>AVERAGE(G76:AP76)</f>
        <v>5.2850000000000001</v>
      </c>
      <c r="AS76" s="4">
        <f>_xlfn.STDEV.P(G76:AP76)</f>
        <v>0.60770058416953621</v>
      </c>
      <c r="AT76" s="4" t="str">
        <f t="shared" si="3"/>
        <v>Enhancer</v>
      </c>
    </row>
    <row r="77" spans="1:46">
      <c r="A77" s="5" t="s">
        <v>20</v>
      </c>
      <c r="B77" s="5">
        <v>125428498</v>
      </c>
      <c r="C77" s="5">
        <v>125429097</v>
      </c>
      <c r="D77" s="5">
        <f t="shared" si="2"/>
        <v>599</v>
      </c>
      <c r="E77" s="5" t="s">
        <v>104</v>
      </c>
      <c r="F77" s="5" t="s">
        <v>98</v>
      </c>
      <c r="G77" s="4">
        <v>4.0859505900000004</v>
      </c>
      <c r="H77" s="4">
        <v>5.4255809140000002</v>
      </c>
      <c r="I77" s="4">
        <v>2.4883483420000001</v>
      </c>
      <c r="J77" s="4">
        <v>2.5068254489999999</v>
      </c>
      <c r="K77" s="4">
        <v>2.1920070489999999</v>
      </c>
      <c r="L77" s="4">
        <v>2.4260682079999998</v>
      </c>
      <c r="M77" s="4">
        <v>2.253633008</v>
      </c>
      <c r="N77" s="4">
        <v>1.886173543</v>
      </c>
      <c r="O77" s="4">
        <v>4.33</v>
      </c>
      <c r="P77" s="4">
        <v>4.3499999999999996</v>
      </c>
      <c r="Q77" s="4">
        <v>4.9400000000000004</v>
      </c>
      <c r="R77" s="4">
        <v>4.84</v>
      </c>
      <c r="S77" s="4">
        <v>5.38</v>
      </c>
      <c r="T77" s="4">
        <v>5.42</v>
      </c>
      <c r="U77" s="4">
        <v>5.8</v>
      </c>
      <c r="V77" s="4">
        <v>6.44</v>
      </c>
      <c r="W77" s="4">
        <v>5.5953680146095834</v>
      </c>
      <c r="X77" s="4">
        <v>5.4914304240552587</v>
      </c>
      <c r="Y77" s="4">
        <v>5.4040659922372845</v>
      </c>
      <c r="Z77" s="4">
        <v>5.4044030237588911</v>
      </c>
      <c r="AA77" s="4">
        <v>6.3021084618723933</v>
      </c>
      <c r="AB77" s="4">
        <v>6.5114343438783902</v>
      </c>
      <c r="AC77" s="4">
        <v>5.8211937876298441</v>
      </c>
      <c r="AD77" s="4">
        <v>5.3710955172975936</v>
      </c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5">
        <f>COUNT(G77:AP77)</f>
        <v>24</v>
      </c>
      <c r="AR77" s="4">
        <f>AVERAGE(G77:AP77)</f>
        <v>4.6110702778474675</v>
      </c>
      <c r="AS77" s="4">
        <f>_xlfn.STDEV.P(G77:AP77)</f>
        <v>1.462143011854347</v>
      </c>
      <c r="AT77" s="4" t="str">
        <f t="shared" si="3"/>
        <v>Enhancer</v>
      </c>
    </row>
    <row r="78" spans="1:46">
      <c r="A78" s="5" t="s">
        <v>20</v>
      </c>
      <c r="B78" s="5">
        <v>79358353</v>
      </c>
      <c r="C78" s="5">
        <v>79359052</v>
      </c>
      <c r="D78" s="5">
        <f t="shared" si="2"/>
        <v>699</v>
      </c>
      <c r="E78" s="5" t="s">
        <v>105</v>
      </c>
      <c r="F78" s="5" t="s">
        <v>98</v>
      </c>
      <c r="G78" s="4">
        <v>4.5956426319999997</v>
      </c>
      <c r="H78" s="4">
        <v>8.8946202020000005</v>
      </c>
      <c r="I78" s="4">
        <v>2.7344574700000002</v>
      </c>
      <c r="J78" s="4">
        <v>5.2527594879999997</v>
      </c>
      <c r="K78" s="4">
        <v>3.6512972459999999</v>
      </c>
      <c r="L78" s="4">
        <v>3.7094014049999999</v>
      </c>
      <c r="M78" s="4">
        <v>2.7734070709999998</v>
      </c>
      <c r="N78" s="4">
        <v>4.4187622879999999</v>
      </c>
      <c r="O78" s="4">
        <v>3.6096416630000001</v>
      </c>
      <c r="P78" s="4">
        <v>4.1694680660000003</v>
      </c>
      <c r="Q78" s="4">
        <v>4.2487126850000001</v>
      </c>
      <c r="R78" s="4">
        <v>4.4323030909999996</v>
      </c>
      <c r="S78" s="4">
        <v>3.7200398799999999</v>
      </c>
      <c r="T78" s="4">
        <v>3.070412293</v>
      </c>
      <c r="U78" s="4">
        <v>4.1807753209999996</v>
      </c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5">
        <f>COUNT(G78:AP78)</f>
        <v>15</v>
      </c>
      <c r="AR78" s="4">
        <f>AVERAGE(G78:AP78)</f>
        <v>4.2307800533999993</v>
      </c>
      <c r="AS78" s="4">
        <f>_xlfn.STDEV.P(G78:AP78)</f>
        <v>1.4136283512502732</v>
      </c>
      <c r="AT78" s="4" t="str">
        <f t="shared" si="3"/>
        <v>Enhancer</v>
      </c>
    </row>
    <row r="79" spans="1:46">
      <c r="A79" s="5" t="s">
        <v>20</v>
      </c>
      <c r="B79" s="5">
        <v>128300914</v>
      </c>
      <c r="C79" s="5">
        <v>128301562</v>
      </c>
      <c r="D79" s="5">
        <f t="shared" si="2"/>
        <v>648</v>
      </c>
      <c r="E79" s="5" t="s">
        <v>106</v>
      </c>
      <c r="F79" s="5" t="s">
        <v>98</v>
      </c>
      <c r="G79" s="4">
        <v>2.98</v>
      </c>
      <c r="H79" s="4">
        <v>2.82</v>
      </c>
      <c r="I79" s="4">
        <v>3.51</v>
      </c>
      <c r="J79" s="4">
        <v>3.47</v>
      </c>
      <c r="K79" s="4">
        <v>3.81</v>
      </c>
      <c r="L79" s="4">
        <v>3.82</v>
      </c>
      <c r="M79" s="4">
        <v>3.89</v>
      </c>
      <c r="N79" s="4">
        <v>3.94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5">
        <f>COUNT(G79:AP79)</f>
        <v>8</v>
      </c>
      <c r="AR79" s="4">
        <f>AVERAGE(G79:AP79)</f>
        <v>3.5300000000000002</v>
      </c>
      <c r="AS79" s="4">
        <f>_xlfn.STDEV.P(G79:AP79)</f>
        <v>0.39855990766759175</v>
      </c>
      <c r="AT79" s="4" t="str">
        <f t="shared" si="3"/>
        <v>Enhancer</v>
      </c>
    </row>
    <row r="80" spans="1:46">
      <c r="A80" s="5" t="s">
        <v>20</v>
      </c>
      <c r="B80" s="5">
        <v>66196514</v>
      </c>
      <c r="C80" s="5">
        <v>66197213</v>
      </c>
      <c r="D80" s="5">
        <f t="shared" si="2"/>
        <v>699</v>
      </c>
      <c r="E80" s="5" t="s">
        <v>107</v>
      </c>
      <c r="F80" s="5" t="s">
        <v>98</v>
      </c>
      <c r="G80" s="4">
        <v>2.618075186</v>
      </c>
      <c r="H80" s="4">
        <v>1.983742889</v>
      </c>
      <c r="I80" s="4">
        <v>3.6249838720000001</v>
      </c>
      <c r="J80" s="4">
        <v>3.3436631280000002</v>
      </c>
      <c r="K80" s="4">
        <v>3.0362090199999998</v>
      </c>
      <c r="L80" s="4">
        <v>3.127323911</v>
      </c>
      <c r="M80" s="4">
        <v>3.566383203</v>
      </c>
      <c r="N80" s="4">
        <v>2.5258811799999998</v>
      </c>
      <c r="O80" s="4">
        <v>3.7613995519999999</v>
      </c>
      <c r="P80" s="4">
        <v>3.7089114099999998</v>
      </c>
      <c r="Q80" s="4">
        <v>4.7760845590000001</v>
      </c>
      <c r="R80" s="4">
        <v>2.5823849160000001</v>
      </c>
      <c r="S80" s="4">
        <v>4.5189460820000003</v>
      </c>
      <c r="T80" s="4">
        <v>4.2876460959999996</v>
      </c>
      <c r="U80" s="4">
        <v>2.650700617</v>
      </c>
      <c r="V80" s="4">
        <v>4.0050846030000002</v>
      </c>
      <c r="W80" s="4">
        <v>9.5666693590000005</v>
      </c>
      <c r="X80" s="4">
        <v>3.7352389719999999</v>
      </c>
      <c r="Y80" s="4">
        <v>2.843651301</v>
      </c>
      <c r="Z80" s="4">
        <v>4.2629974089999996</v>
      </c>
      <c r="AA80" s="4">
        <v>5.6594514010000001</v>
      </c>
      <c r="AB80" s="4">
        <v>5.9976645150000003</v>
      </c>
      <c r="AC80" s="4">
        <v>7.4192107810000003</v>
      </c>
      <c r="AD80" s="4">
        <v>5.4078302039999997</v>
      </c>
      <c r="AE80" s="4">
        <v>5.6955895329999997</v>
      </c>
      <c r="AF80" s="4">
        <v>5.8694369909999997</v>
      </c>
      <c r="AG80" s="4">
        <v>5.7604970499999997</v>
      </c>
      <c r="AH80" s="4">
        <v>5.7900879180000002</v>
      </c>
      <c r="AI80" s="4">
        <v>6.0615810889999997</v>
      </c>
      <c r="AJ80" s="4">
        <v>5.7944928740000003</v>
      </c>
      <c r="AK80" s="4">
        <v>5.8233209109999997</v>
      </c>
      <c r="AL80" s="4">
        <v>5.2734302800000004</v>
      </c>
      <c r="AM80" s="4">
        <v>3.4179584840000001</v>
      </c>
      <c r="AN80" s="4">
        <v>3.7067761479999999</v>
      </c>
      <c r="AO80" s="4">
        <v>3.565425877</v>
      </c>
      <c r="AP80" s="4">
        <v>3.5813952269999998</v>
      </c>
      <c r="AQ80" s="5">
        <f>COUNT(G80:AP80)</f>
        <v>36</v>
      </c>
      <c r="AR80" s="4">
        <f>AVERAGE(G80:AP80)</f>
        <v>4.4263924041111107</v>
      </c>
      <c r="AS80" s="4">
        <f>_xlfn.STDEV.P(G80:AP80)</f>
        <v>1.5611565149690652</v>
      </c>
      <c r="AT80" s="4" t="str">
        <f t="shared" si="3"/>
        <v>Enhancer</v>
      </c>
    </row>
    <row r="81" spans="1:46">
      <c r="A81" s="5" t="s">
        <v>20</v>
      </c>
      <c r="B81" s="5">
        <v>81719028</v>
      </c>
      <c r="C81" s="5">
        <v>81719677</v>
      </c>
      <c r="D81" s="5">
        <f t="shared" si="2"/>
        <v>649</v>
      </c>
      <c r="E81" s="5" t="s">
        <v>108</v>
      </c>
      <c r="F81" s="5" t="s">
        <v>98</v>
      </c>
      <c r="G81" s="4">
        <v>3.3467159149999999</v>
      </c>
      <c r="H81" s="4">
        <v>2.739467909</v>
      </c>
      <c r="I81" s="4">
        <v>4.5071462980000003</v>
      </c>
      <c r="J81" s="4">
        <v>3.1228949199999998</v>
      </c>
      <c r="K81" s="4">
        <v>4.7759327660000004</v>
      </c>
      <c r="L81" s="4">
        <v>5.6742144420000002</v>
      </c>
      <c r="M81" s="4">
        <v>2.1571222099999998</v>
      </c>
      <c r="N81" s="4">
        <v>9.0353621329999996</v>
      </c>
      <c r="O81" s="4">
        <v>5.224816659</v>
      </c>
      <c r="P81" s="4">
        <v>4.8932926500000002</v>
      </c>
      <c r="Q81" s="4">
        <v>4.0316899519999998</v>
      </c>
      <c r="R81" s="4">
        <v>3.301279375</v>
      </c>
      <c r="S81" s="4">
        <v>2.3933376339999999</v>
      </c>
      <c r="T81" s="4">
        <v>2.659879186</v>
      </c>
      <c r="U81" s="4">
        <v>2.5939592990000002</v>
      </c>
      <c r="V81" s="6">
        <v>8.92</v>
      </c>
      <c r="W81" s="6">
        <v>9.0500000000000007</v>
      </c>
      <c r="X81" s="6">
        <v>7.72</v>
      </c>
      <c r="Y81" s="6">
        <v>7.87</v>
      </c>
      <c r="Z81" s="6">
        <v>11.42</v>
      </c>
      <c r="AA81" s="6">
        <v>11.01</v>
      </c>
      <c r="AB81" s="6">
        <v>7.18</v>
      </c>
      <c r="AC81" s="6">
        <v>7.59</v>
      </c>
      <c r="AD81" s="6">
        <v>7.33</v>
      </c>
      <c r="AE81" s="6">
        <v>7.59</v>
      </c>
      <c r="AF81" s="6">
        <v>12.32</v>
      </c>
      <c r="AG81" s="6">
        <v>12.84</v>
      </c>
      <c r="AH81" s="6">
        <v>8.19</v>
      </c>
      <c r="AI81" s="6">
        <v>8.4</v>
      </c>
      <c r="AJ81" s="6">
        <v>9.16</v>
      </c>
      <c r="AK81" s="6">
        <v>9.49</v>
      </c>
      <c r="AL81" s="6">
        <v>10.63</v>
      </c>
      <c r="AM81" s="6">
        <v>10.4</v>
      </c>
      <c r="AN81" s="6">
        <v>8.9</v>
      </c>
      <c r="AO81" s="6">
        <v>10.06</v>
      </c>
      <c r="AP81" s="6">
        <v>8.34</v>
      </c>
      <c r="AQ81" s="5">
        <f>COUNT(G81:AP81)</f>
        <v>36</v>
      </c>
      <c r="AR81" s="4">
        <f>AVERAGE(G81:AP81)</f>
        <v>7.0796419818888898</v>
      </c>
      <c r="AS81" s="4">
        <f>_xlfn.STDEV.P(G81:AP81)</f>
        <v>3.0647777607138891</v>
      </c>
      <c r="AT81" s="4" t="str">
        <f t="shared" si="3"/>
        <v>Enhancer</v>
      </c>
    </row>
    <row r="82" spans="1:46">
      <c r="A82" s="5" t="s">
        <v>20</v>
      </c>
      <c r="B82" s="5">
        <v>120979850</v>
      </c>
      <c r="C82" s="5">
        <v>120980499</v>
      </c>
      <c r="D82" s="5">
        <f t="shared" si="2"/>
        <v>649</v>
      </c>
      <c r="E82" s="5" t="s">
        <v>109</v>
      </c>
      <c r="F82" s="5" t="s">
        <v>98</v>
      </c>
      <c r="G82" s="4">
        <v>2.7309698390000001</v>
      </c>
      <c r="H82" s="4">
        <v>2.7808985420000001</v>
      </c>
      <c r="I82" s="4">
        <v>2.5044629569999999</v>
      </c>
      <c r="J82" s="4">
        <v>2.1611127639999999</v>
      </c>
      <c r="K82" s="4">
        <v>4.1729247249999997</v>
      </c>
      <c r="L82" s="4">
        <v>4.5986611130000004</v>
      </c>
      <c r="M82" s="4">
        <v>3.304016662</v>
      </c>
      <c r="N82" s="4">
        <v>3.7792918769999999</v>
      </c>
      <c r="O82" s="4">
        <v>3.7343052659999998</v>
      </c>
      <c r="P82" s="4">
        <v>3.367717941</v>
      </c>
      <c r="Q82" s="4">
        <v>3.6418625410000001</v>
      </c>
      <c r="R82" s="4">
        <v>3.4205296039999999</v>
      </c>
      <c r="S82" s="4">
        <v>2.0432350010000002</v>
      </c>
      <c r="T82" s="4">
        <v>2.057216586</v>
      </c>
      <c r="U82" s="4">
        <v>2.064676559</v>
      </c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5">
        <f>COUNT(G82:AP82)</f>
        <v>15</v>
      </c>
      <c r="AR82" s="4">
        <f>AVERAGE(G82:AP82)</f>
        <v>3.0907921318000002</v>
      </c>
      <c r="AS82" s="4">
        <f>_xlfn.STDEV.P(G82:AP82)</f>
        <v>0.79664036782586811</v>
      </c>
      <c r="AT82" s="4" t="str">
        <f t="shared" si="3"/>
        <v>Enhancer</v>
      </c>
    </row>
    <row r="83" spans="1:46">
      <c r="A83" s="5" t="s">
        <v>20</v>
      </c>
      <c r="B83" s="5">
        <v>123365988</v>
      </c>
      <c r="C83" s="5">
        <v>123366537</v>
      </c>
      <c r="D83" s="5">
        <f t="shared" si="2"/>
        <v>549</v>
      </c>
      <c r="E83" s="5" t="s">
        <v>110</v>
      </c>
      <c r="F83" s="5" t="s">
        <v>98</v>
      </c>
      <c r="G83" s="4">
        <v>4.2896459389999997</v>
      </c>
      <c r="H83" s="4">
        <v>4.5857185359999999</v>
      </c>
      <c r="I83" s="4">
        <v>4.2889021119999997</v>
      </c>
      <c r="J83" s="4">
        <v>3.7731627489999999</v>
      </c>
      <c r="K83" s="4">
        <v>2.3185063970000002</v>
      </c>
      <c r="L83" s="4">
        <v>2.3607259740000002</v>
      </c>
      <c r="M83" s="4">
        <v>2.331776257</v>
      </c>
      <c r="N83" s="4">
        <v>2.104403451</v>
      </c>
      <c r="O83" s="4">
        <v>4.9653674499999996</v>
      </c>
      <c r="P83" s="4">
        <v>3.3590002980000002</v>
      </c>
      <c r="Q83" s="4">
        <v>3.2483189530000001</v>
      </c>
      <c r="R83" s="4">
        <v>3.7578399290000002</v>
      </c>
      <c r="S83" s="4">
        <v>3.1651640730000001</v>
      </c>
      <c r="T83" s="4">
        <v>3.075444719</v>
      </c>
      <c r="U83" s="4">
        <v>2.6578449910000002</v>
      </c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5">
        <f>COUNT(G83:AP83)</f>
        <v>15</v>
      </c>
      <c r="AR83" s="4">
        <f>AVERAGE(G83:AP83)</f>
        <v>3.3521214551999998</v>
      </c>
      <c r="AS83" s="4">
        <f>_xlfn.STDEV.P(G83:AP83)</f>
        <v>0.87468823402840157</v>
      </c>
      <c r="AT83" s="4" t="str">
        <f t="shared" si="3"/>
        <v>Enhancer</v>
      </c>
    </row>
    <row r="84" spans="1:46">
      <c r="A84" s="5" t="s">
        <v>20</v>
      </c>
      <c r="B84" s="5">
        <v>103865594</v>
      </c>
      <c r="C84" s="5">
        <v>103866193</v>
      </c>
      <c r="D84" s="5">
        <f t="shared" si="2"/>
        <v>599</v>
      </c>
      <c r="E84" s="5" t="s">
        <v>111</v>
      </c>
      <c r="F84" s="5" t="s">
        <v>98</v>
      </c>
      <c r="G84" s="4">
        <v>3.0838616079999999</v>
      </c>
      <c r="H84" s="4">
        <v>3.2568989890000002</v>
      </c>
      <c r="I84" s="4">
        <v>3.4854701320000001</v>
      </c>
      <c r="J84" s="4">
        <v>3.1994430120000001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5">
        <f>COUNT(G84:AP84)</f>
        <v>4</v>
      </c>
      <c r="AR84" s="4">
        <f>AVERAGE(G84:AP84)</f>
        <v>3.2564184352500001</v>
      </c>
      <c r="AS84" s="4">
        <f>_xlfn.STDEV.P(G84:AP84)</f>
        <v>0.14619077279454376</v>
      </c>
      <c r="AT84" s="4" t="str">
        <f t="shared" si="3"/>
        <v>Enhancer</v>
      </c>
    </row>
    <row r="85" spans="1:46">
      <c r="A85" s="5" t="s">
        <v>20</v>
      </c>
      <c r="B85" s="5">
        <v>127770413</v>
      </c>
      <c r="C85" s="5">
        <v>127771012</v>
      </c>
      <c r="D85" s="5">
        <f t="shared" si="2"/>
        <v>599</v>
      </c>
      <c r="E85" s="5" t="s">
        <v>112</v>
      </c>
      <c r="F85" s="5" t="s">
        <v>98</v>
      </c>
      <c r="G85" s="4">
        <v>3.828474189</v>
      </c>
      <c r="H85" s="4">
        <v>3.9235769619999998</v>
      </c>
      <c r="I85" s="4">
        <v>3.652260251</v>
      </c>
      <c r="J85" s="4">
        <v>2.632900604</v>
      </c>
      <c r="K85" s="4">
        <v>2.6615720079999998</v>
      </c>
      <c r="L85" s="4">
        <v>2.1359106630000002</v>
      </c>
      <c r="M85" s="4">
        <v>4.3693499138188425</v>
      </c>
      <c r="N85" s="4">
        <v>4.2942944593116863</v>
      </c>
      <c r="O85" s="4">
        <v>4.4570953377916744</v>
      </c>
      <c r="P85" s="4">
        <v>4.4735659217171024</v>
      </c>
      <c r="Q85" s="4">
        <v>5.1562452490461466</v>
      </c>
      <c r="R85" s="4">
        <v>5.1288724280739935</v>
      </c>
      <c r="S85" s="4">
        <v>4.3362475569793917</v>
      </c>
      <c r="T85" s="4">
        <v>4.31004701956065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5">
        <f>COUNT(G85:AP85)</f>
        <v>14</v>
      </c>
      <c r="AR85" s="4">
        <f>AVERAGE(G85:AP85)</f>
        <v>3.9543151830928198</v>
      </c>
      <c r="AS85" s="4">
        <f>_xlfn.STDEV.P(G85:AP85)</f>
        <v>0.87581885821546468</v>
      </c>
      <c r="AT85" s="4" t="str">
        <f t="shared" si="3"/>
        <v>Enhancer</v>
      </c>
    </row>
    <row r="86" spans="1:46">
      <c r="A86" s="5" t="s">
        <v>20</v>
      </c>
      <c r="B86" s="5">
        <v>79742313</v>
      </c>
      <c r="C86" s="5">
        <v>79742862</v>
      </c>
      <c r="D86" s="5">
        <f t="shared" si="2"/>
        <v>549</v>
      </c>
      <c r="E86" s="5" t="s">
        <v>113</v>
      </c>
      <c r="F86" s="5" t="s">
        <v>98</v>
      </c>
      <c r="G86" s="4">
        <v>3.48</v>
      </c>
      <c r="H86" s="4">
        <v>3.6</v>
      </c>
      <c r="I86" s="4">
        <v>3.99</v>
      </c>
      <c r="J86" s="4">
        <v>2.2000000000000002</v>
      </c>
      <c r="K86" s="4">
        <v>3.08</v>
      </c>
      <c r="L86" s="4">
        <v>2.94</v>
      </c>
      <c r="M86" s="4">
        <v>2.42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5">
        <f>COUNT(G86:AP86)</f>
        <v>7</v>
      </c>
      <c r="AR86" s="4">
        <f>AVERAGE(G86:AP86)</f>
        <v>3.1014285714285714</v>
      </c>
      <c r="AS86" s="4">
        <f>_xlfn.STDEV.P(G86:AP86)</f>
        <v>0.59580506331298233</v>
      </c>
      <c r="AT86" s="4" t="str">
        <f t="shared" si="3"/>
        <v>Enhancer</v>
      </c>
    </row>
    <row r="87" spans="1:46">
      <c r="A87" s="5" t="s">
        <v>20</v>
      </c>
      <c r="B87" s="5">
        <v>111179334</v>
      </c>
      <c r="C87" s="5">
        <v>111179883</v>
      </c>
      <c r="D87" s="5">
        <f t="shared" si="2"/>
        <v>549</v>
      </c>
      <c r="E87" s="5" t="s">
        <v>114</v>
      </c>
      <c r="F87" s="5" t="s">
        <v>98</v>
      </c>
      <c r="G87" s="4">
        <v>3.2777260319999999</v>
      </c>
      <c r="H87" s="4">
        <v>5.9437717470000004</v>
      </c>
      <c r="I87" s="4">
        <v>5.6555430649999998</v>
      </c>
      <c r="J87" s="4">
        <v>2.8127188049999998</v>
      </c>
      <c r="K87" s="4">
        <v>3.2122779330000002</v>
      </c>
      <c r="L87" s="4">
        <v>3.1124245780000002</v>
      </c>
      <c r="M87" s="4">
        <v>2.6313373859999998</v>
      </c>
      <c r="N87" s="4">
        <v>2.7162127370000002</v>
      </c>
      <c r="O87" s="4">
        <v>2.641882437</v>
      </c>
      <c r="P87" s="4">
        <v>2.6189564650000001</v>
      </c>
      <c r="Q87" s="4">
        <v>3.0301239209999999</v>
      </c>
      <c r="R87" s="4">
        <v>2.9501740719999998</v>
      </c>
      <c r="S87" s="4">
        <v>1.9755447930000001</v>
      </c>
      <c r="T87" s="4">
        <v>1.9338407010000001</v>
      </c>
      <c r="U87" s="4">
        <v>2.1482478199999999</v>
      </c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5">
        <f>COUNT(G87:AP87)</f>
        <v>15</v>
      </c>
      <c r="AR87" s="4">
        <f>AVERAGE(G87:AP87)</f>
        <v>3.1107188328000004</v>
      </c>
      <c r="AS87" s="4">
        <f>_xlfn.STDEV.P(G87:AP87)</f>
        <v>1.1286775164125173</v>
      </c>
      <c r="AT87" s="4" t="str">
        <f t="shared" si="3"/>
        <v>Enhancer</v>
      </c>
    </row>
    <row r="88" spans="1:46">
      <c r="A88" s="5" t="s">
        <v>20</v>
      </c>
      <c r="B88" s="5">
        <v>97341507</v>
      </c>
      <c r="C88" s="5">
        <v>97342056</v>
      </c>
      <c r="D88" s="5">
        <f t="shared" si="2"/>
        <v>549</v>
      </c>
      <c r="E88" s="5" t="s">
        <v>115</v>
      </c>
      <c r="F88" s="5" t="s">
        <v>98</v>
      </c>
      <c r="G88" s="4">
        <v>2.768588405</v>
      </c>
      <c r="H88" s="4">
        <v>3.1803008400000001</v>
      </c>
      <c r="I88" s="4">
        <v>2.1993897539999998</v>
      </c>
      <c r="J88" s="4">
        <v>2.5358599650000002</v>
      </c>
      <c r="K88" s="4">
        <v>3.8077655460000002</v>
      </c>
      <c r="L88" s="4">
        <v>4.4393632849999998</v>
      </c>
      <c r="M88" s="4">
        <v>3.651562035</v>
      </c>
      <c r="N88" s="4">
        <v>3.704165427</v>
      </c>
      <c r="O88" s="4">
        <v>2.6266540639999998</v>
      </c>
      <c r="P88" s="4">
        <v>2.3580291789999999</v>
      </c>
      <c r="Q88" s="4">
        <v>2.4808782900000002</v>
      </c>
      <c r="R88" s="4">
        <v>2.4482090059999999</v>
      </c>
      <c r="S88" s="4">
        <v>2.7747806700000002</v>
      </c>
      <c r="T88" s="4">
        <v>2.749915176</v>
      </c>
      <c r="U88" s="4">
        <v>2.3610101299999999</v>
      </c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5">
        <f>COUNT(G88:AP88)</f>
        <v>15</v>
      </c>
      <c r="AR88" s="4">
        <f>AVERAGE(G88:AP88)</f>
        <v>2.9390981181333329</v>
      </c>
      <c r="AS88" s="4">
        <f>_xlfn.STDEV.P(G88:AP88)</f>
        <v>0.64179484469608405</v>
      </c>
      <c r="AT88" s="4" t="str">
        <f t="shared" si="3"/>
        <v>Enhancer</v>
      </c>
    </row>
    <row r="89" spans="1:46">
      <c r="A89" s="5" t="s">
        <v>20</v>
      </c>
      <c r="B89" s="5">
        <v>64049135</v>
      </c>
      <c r="C89" s="5">
        <v>64049834</v>
      </c>
      <c r="D89" s="5">
        <f t="shared" si="2"/>
        <v>699</v>
      </c>
      <c r="E89" s="5" t="s">
        <v>116</v>
      </c>
      <c r="F89" s="5" t="s">
        <v>98</v>
      </c>
      <c r="G89" s="4">
        <v>2.6287351069999998</v>
      </c>
      <c r="H89" s="4">
        <v>2.4595420080000001</v>
      </c>
      <c r="I89" s="4">
        <v>3.1834995660000001</v>
      </c>
      <c r="J89" s="4">
        <v>3.0388641070000002</v>
      </c>
      <c r="K89" s="4">
        <v>2.4487415750000001</v>
      </c>
      <c r="L89" s="4">
        <v>2.6960427500000002</v>
      </c>
      <c r="M89" s="4">
        <v>2.5803590220000001</v>
      </c>
      <c r="N89" s="4">
        <v>2.8893828250000002</v>
      </c>
      <c r="O89" s="4">
        <v>2.2950597340000001</v>
      </c>
      <c r="P89" s="4">
        <v>2.2752297019999999</v>
      </c>
      <c r="Q89" s="4">
        <v>2.1673672310000001</v>
      </c>
      <c r="R89" s="4">
        <v>2.0937607300000001</v>
      </c>
      <c r="S89" s="4">
        <v>2.8957025970000001</v>
      </c>
      <c r="T89" s="4">
        <v>2.7882953590000001</v>
      </c>
      <c r="U89" s="4">
        <v>2.4916226359999998</v>
      </c>
      <c r="V89" s="4">
        <v>2.718702494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5">
        <f>COUNT(G89:AP89)</f>
        <v>16</v>
      </c>
      <c r="AR89" s="4">
        <f>AVERAGE(G89:AP89)</f>
        <v>2.6031817151875001</v>
      </c>
      <c r="AS89" s="4">
        <f>_xlfn.STDEV.P(G89:AP89)</f>
        <v>0.30211151335445924</v>
      </c>
      <c r="AT89" s="4" t="str">
        <f t="shared" si="3"/>
        <v>Enhancer</v>
      </c>
    </row>
    <row r="90" spans="1:46">
      <c r="A90" s="5" t="s">
        <v>20</v>
      </c>
      <c r="B90" s="5">
        <v>122970952</v>
      </c>
      <c r="C90" s="5">
        <v>122971855</v>
      </c>
      <c r="D90" s="5">
        <f t="shared" si="2"/>
        <v>903</v>
      </c>
      <c r="E90" s="5" t="s">
        <v>117</v>
      </c>
      <c r="F90" s="5" t="s">
        <v>98</v>
      </c>
      <c r="G90" s="4">
        <v>2.9554001790000002</v>
      </c>
      <c r="H90" s="4">
        <v>2.6855697709999999</v>
      </c>
      <c r="I90" s="4">
        <v>3.0288307049999998</v>
      </c>
      <c r="J90" s="4">
        <v>3.4822076759999998</v>
      </c>
      <c r="K90" s="4">
        <v>2.2787265689999998</v>
      </c>
      <c r="L90" s="4">
        <v>2.2723296639999999</v>
      </c>
      <c r="M90" s="4">
        <v>2.5215114550000002</v>
      </c>
      <c r="N90" s="4">
        <v>2.1083011009999999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5">
        <f>COUNT(G90:AP90)</f>
        <v>8</v>
      </c>
      <c r="AR90" s="4">
        <f>AVERAGE(G90:AP90)</f>
        <v>2.6666096399999994</v>
      </c>
      <c r="AS90" s="4">
        <f>_xlfn.STDEV.P(G90:AP90)</f>
        <v>0.43572290542468373</v>
      </c>
      <c r="AT90" s="4" t="str">
        <f t="shared" si="3"/>
        <v>Enhancer</v>
      </c>
    </row>
    <row r="91" spans="1:46">
      <c r="A91" s="5" t="s">
        <v>20</v>
      </c>
      <c r="B91" s="5">
        <v>109110727</v>
      </c>
      <c r="C91" s="5">
        <v>109111476</v>
      </c>
      <c r="D91" s="5">
        <f t="shared" si="2"/>
        <v>749</v>
      </c>
      <c r="E91" s="5" t="s">
        <v>118</v>
      </c>
      <c r="F91" s="5" t="s">
        <v>98</v>
      </c>
      <c r="G91" s="4">
        <v>2.6665639200000002</v>
      </c>
      <c r="H91" s="4">
        <v>2.6490410519999998</v>
      </c>
      <c r="I91" s="4">
        <v>2.7109136399999998</v>
      </c>
      <c r="J91" s="4">
        <v>2.1016638400000001</v>
      </c>
      <c r="K91" s="4">
        <v>2.2256417260000001</v>
      </c>
      <c r="L91" s="4">
        <v>1.960071846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5">
        <f>COUNT(G91:AP91)</f>
        <v>6</v>
      </c>
      <c r="AR91" s="4">
        <f>AVERAGE(G91:AP91)</f>
        <v>2.3856493373333332</v>
      </c>
      <c r="AS91" s="4">
        <f>_xlfn.STDEV.P(G91:AP91)</f>
        <v>0.30040291393640656</v>
      </c>
      <c r="AT91" s="4" t="str">
        <f t="shared" si="3"/>
        <v>Enhancer</v>
      </c>
    </row>
    <row r="92" spans="1:46">
      <c r="A92" s="5" t="s">
        <v>20</v>
      </c>
      <c r="B92" s="5">
        <v>125472048</v>
      </c>
      <c r="C92" s="5">
        <v>125472697</v>
      </c>
      <c r="D92" s="5">
        <f t="shared" si="2"/>
        <v>649</v>
      </c>
      <c r="E92" s="5" t="s">
        <v>119</v>
      </c>
      <c r="F92" s="5" t="s">
        <v>98</v>
      </c>
      <c r="G92" s="4">
        <v>7.2302553400000003</v>
      </c>
      <c r="H92" s="4">
        <v>16.372828009999999</v>
      </c>
      <c r="I92" s="4">
        <v>6.5403565119999998</v>
      </c>
      <c r="J92" s="4">
        <v>4.3674535619999997</v>
      </c>
      <c r="K92" s="4">
        <v>2.3975103830000002</v>
      </c>
      <c r="L92" s="4">
        <v>2.4219811710000001</v>
      </c>
      <c r="M92" s="4">
        <v>2.6235685260000001</v>
      </c>
      <c r="N92" s="4">
        <v>2.4719750139999999</v>
      </c>
      <c r="O92" s="4">
        <v>2.3797785760000001</v>
      </c>
      <c r="P92" s="4">
        <v>2.333881855</v>
      </c>
      <c r="Q92" s="4">
        <v>2.3523524870000001</v>
      </c>
      <c r="R92" s="4">
        <v>2.4432503830000001</v>
      </c>
      <c r="S92" s="4">
        <v>1.992240939</v>
      </c>
      <c r="T92" s="4">
        <v>1.9759075269999999</v>
      </c>
      <c r="U92" s="4">
        <v>1.6442750150000001</v>
      </c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5">
        <f>COUNT(G92:AP92)</f>
        <v>15</v>
      </c>
      <c r="AR92" s="4">
        <f>AVERAGE(G92:AP92)</f>
        <v>3.9698410199999992</v>
      </c>
      <c r="AS92" s="4">
        <f>_xlfn.STDEV.P(G92:AP92)</f>
        <v>3.6842051931254134</v>
      </c>
      <c r="AT92" s="4" t="str">
        <f t="shared" si="3"/>
        <v>Enhancer</v>
      </c>
    </row>
    <row r="93" spans="1:46">
      <c r="A93" s="5" t="s">
        <v>20</v>
      </c>
      <c r="B93" s="5">
        <v>128414244</v>
      </c>
      <c r="C93" s="5">
        <v>128414793</v>
      </c>
      <c r="D93" s="5">
        <f t="shared" si="2"/>
        <v>549</v>
      </c>
      <c r="E93" s="5" t="s">
        <v>120</v>
      </c>
      <c r="F93" s="5" t="s">
        <v>98</v>
      </c>
      <c r="G93" s="4">
        <v>2.3718659010000001</v>
      </c>
      <c r="H93" s="4">
        <v>2.4295795830000002</v>
      </c>
      <c r="I93" s="4">
        <v>2.1410324940000001</v>
      </c>
      <c r="J93" s="4">
        <v>3.3011073180000001</v>
      </c>
      <c r="K93" s="4">
        <v>3.73411128</v>
      </c>
      <c r="L93" s="4">
        <v>3.6796999480000001</v>
      </c>
      <c r="M93" s="4">
        <v>3.6438320430000002</v>
      </c>
      <c r="N93" s="4">
        <v>1.9907794999999999</v>
      </c>
      <c r="O93" s="4">
        <v>2.0633736800000002</v>
      </c>
      <c r="P93" s="4">
        <v>2.1003710309999999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5">
        <f>COUNT(G93:AP93)</f>
        <v>10</v>
      </c>
      <c r="AR93" s="4">
        <f>AVERAGE(G93:AP93)</f>
        <v>2.7455752778000004</v>
      </c>
      <c r="AS93" s="4">
        <f>_xlfn.STDEV.P(G93:AP93)</f>
        <v>0.70863682886493362</v>
      </c>
      <c r="AT93" s="4" t="str">
        <f t="shared" si="3"/>
        <v>Enhancer</v>
      </c>
    </row>
    <row r="94" spans="1:46">
      <c r="A94" s="5" t="s">
        <v>20</v>
      </c>
      <c r="B94" s="5">
        <v>109114853</v>
      </c>
      <c r="C94" s="5">
        <v>109115552</v>
      </c>
      <c r="D94" s="5">
        <f t="shared" si="2"/>
        <v>699</v>
      </c>
      <c r="E94" s="5" t="s">
        <v>121</v>
      </c>
      <c r="F94" s="5" t="s">
        <v>98</v>
      </c>
      <c r="G94" s="4">
        <v>5.8738418899999996</v>
      </c>
      <c r="H94" s="4">
        <v>5.3840357689999996</v>
      </c>
      <c r="I94" s="4">
        <v>5.5987407960000004</v>
      </c>
      <c r="J94" s="4">
        <v>2.391496445</v>
      </c>
      <c r="K94" s="4">
        <v>1.9642315969999999</v>
      </c>
      <c r="L94" s="4">
        <v>2.2076278600000001</v>
      </c>
      <c r="M94" s="4">
        <v>2.114443648</v>
      </c>
      <c r="N94" s="4">
        <v>2.95999568</v>
      </c>
      <c r="O94" s="4">
        <v>2.2961017240000001</v>
      </c>
      <c r="P94" s="4">
        <v>2.0404800000000001</v>
      </c>
      <c r="Q94" s="4">
        <v>1.6831311090000001</v>
      </c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5">
        <f>COUNT(G94:AP94)</f>
        <v>11</v>
      </c>
      <c r="AR94" s="4">
        <f>AVERAGE(G94:AP94)</f>
        <v>3.1376478652727271</v>
      </c>
      <c r="AS94" s="4">
        <f>_xlfn.STDEV.P(G94:AP94)</f>
        <v>1.5519689270379309</v>
      </c>
      <c r="AT94" s="4" t="str">
        <f t="shared" si="3"/>
        <v>Enhancer</v>
      </c>
    </row>
    <row r="95" spans="1:46">
      <c r="A95" s="5" t="s">
        <v>20</v>
      </c>
      <c r="B95" s="5">
        <v>105751775</v>
      </c>
      <c r="C95" s="5">
        <v>105752474</v>
      </c>
      <c r="D95" s="5">
        <f t="shared" si="2"/>
        <v>699</v>
      </c>
      <c r="E95" s="5" t="s">
        <v>122</v>
      </c>
      <c r="F95" s="5" t="s">
        <v>98</v>
      </c>
      <c r="G95" s="4">
        <v>3.34576019</v>
      </c>
      <c r="H95" s="4">
        <v>2.616453436</v>
      </c>
      <c r="I95" s="4">
        <v>1.6864921150000001</v>
      </c>
      <c r="J95" s="4">
        <v>2.8397798270000001</v>
      </c>
      <c r="K95" s="4">
        <v>2.0428481409999999</v>
      </c>
      <c r="L95" s="4">
        <v>2.0968203189999999</v>
      </c>
      <c r="M95" s="4">
        <v>2.3814890210000002</v>
      </c>
      <c r="N95" s="4">
        <v>2.2552469579999999</v>
      </c>
      <c r="O95" s="4">
        <v>2.2328292379999999</v>
      </c>
      <c r="P95" s="4">
        <v>2.195167466</v>
      </c>
      <c r="Q95" s="4">
        <v>2.1511560269999999</v>
      </c>
      <c r="R95" s="4">
        <v>2.0525180550000002</v>
      </c>
      <c r="S95" s="4">
        <v>2.649216483</v>
      </c>
      <c r="T95" s="4">
        <v>2.6152166619999999</v>
      </c>
      <c r="U95" s="4">
        <v>2.2552535329999999</v>
      </c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5">
        <f>COUNT(G95:AP95)</f>
        <v>15</v>
      </c>
      <c r="AR95" s="4">
        <f>AVERAGE(G95:AP95)</f>
        <v>2.3610831647333339</v>
      </c>
      <c r="AS95" s="4">
        <f>_xlfn.STDEV.P(G95:AP95)</f>
        <v>0.38676573058835695</v>
      </c>
      <c r="AT95" s="4" t="str">
        <f t="shared" si="3"/>
        <v>Enhancer</v>
      </c>
    </row>
    <row r="96" spans="1:46">
      <c r="A96" s="5" t="s">
        <v>20</v>
      </c>
      <c r="B96" s="5">
        <v>99474808</v>
      </c>
      <c r="C96" s="5">
        <v>99475474</v>
      </c>
      <c r="D96" s="5">
        <f t="shared" si="2"/>
        <v>666</v>
      </c>
      <c r="E96" s="5" t="s">
        <v>123</v>
      </c>
      <c r="F96" s="5" t="s">
        <v>98</v>
      </c>
      <c r="G96" s="4">
        <v>3.9890806310000002</v>
      </c>
      <c r="H96" s="4">
        <v>4.5040166619999997</v>
      </c>
      <c r="I96" s="4">
        <v>3.9964296340000001</v>
      </c>
      <c r="J96" s="4">
        <v>3.2465337700000001</v>
      </c>
      <c r="K96" s="4">
        <v>1.346372205</v>
      </c>
      <c r="L96" s="4">
        <v>1.4665467809999999</v>
      </c>
      <c r="M96" s="4">
        <v>1.377452248</v>
      </c>
      <c r="N96" s="4">
        <v>1.282127384</v>
      </c>
      <c r="O96" s="4">
        <v>2.1307531869999998</v>
      </c>
      <c r="P96" s="4">
        <v>2.3293551629999998</v>
      </c>
      <c r="Q96" s="4">
        <v>2.1061245159999999</v>
      </c>
      <c r="R96" s="4">
        <v>2.0601456659999999</v>
      </c>
      <c r="S96" s="4">
        <v>2.261226502</v>
      </c>
      <c r="T96" s="4">
        <v>2.2364912139999999</v>
      </c>
      <c r="U96" s="4">
        <v>2.2648248469999999</v>
      </c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5">
        <f>COUNT(G96:AP96)</f>
        <v>15</v>
      </c>
      <c r="AR96" s="4">
        <f>AVERAGE(G96:AP96)</f>
        <v>2.4398320273333329</v>
      </c>
      <c r="AS96" s="4">
        <f>_xlfn.STDEV.P(G96:AP96)</f>
        <v>0.99377377974368142</v>
      </c>
      <c r="AT96" s="4" t="str">
        <f t="shared" si="3"/>
        <v>Enhancer</v>
      </c>
    </row>
    <row r="97" spans="1:46">
      <c r="A97" s="5" t="s">
        <v>20</v>
      </c>
      <c r="B97" s="5">
        <v>113085094</v>
      </c>
      <c r="C97" s="5">
        <v>113085693</v>
      </c>
      <c r="D97" s="5">
        <f t="shared" si="2"/>
        <v>599</v>
      </c>
      <c r="E97" s="5" t="s">
        <v>124</v>
      </c>
      <c r="F97" s="5" t="s">
        <v>98</v>
      </c>
      <c r="G97" s="4">
        <v>3.05</v>
      </c>
      <c r="H97" s="4">
        <v>2.1800000000000002</v>
      </c>
      <c r="I97" s="4">
        <v>2.13</v>
      </c>
      <c r="J97" s="4">
        <v>1.5</v>
      </c>
      <c r="K97" s="4">
        <v>2.17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5">
        <f>COUNT(G97:AP97)</f>
        <v>5</v>
      </c>
      <c r="AR97" s="4">
        <f>AVERAGE(G97:AP97)</f>
        <v>2.206</v>
      </c>
      <c r="AS97" s="4">
        <f>_xlfn.STDEV.P(G97:AP97)</f>
        <v>0.49366385324429085</v>
      </c>
      <c r="AT97" s="4" t="str">
        <f t="shared" si="3"/>
        <v>Enhancer</v>
      </c>
    </row>
    <row r="98" spans="1:46">
      <c r="A98" s="5" t="s">
        <v>20</v>
      </c>
      <c r="B98" s="5">
        <v>102242329</v>
      </c>
      <c r="C98" s="5">
        <v>102243505</v>
      </c>
      <c r="D98" s="5">
        <f t="shared" si="2"/>
        <v>1176</v>
      </c>
      <c r="E98" s="5" t="s">
        <v>125</v>
      </c>
      <c r="F98" s="5" t="s">
        <v>98</v>
      </c>
      <c r="G98" s="4">
        <v>1.9436489050000001</v>
      </c>
      <c r="H98" s="4">
        <v>2.435054198</v>
      </c>
      <c r="I98" s="4">
        <v>2.1921362850000001</v>
      </c>
      <c r="J98" s="4">
        <v>2.1375496639999998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5">
        <f>COUNT(G98:AP98)</f>
        <v>4</v>
      </c>
      <c r="AR98" s="4">
        <f>AVERAGE(G98:AP98)</f>
        <v>2.1770972630000003</v>
      </c>
      <c r="AS98" s="4">
        <f>_xlfn.STDEV.P(G98:AP98)</f>
        <v>0.17523562775365606</v>
      </c>
      <c r="AT98" s="4" t="str">
        <f t="shared" si="3"/>
        <v>Enhancer</v>
      </c>
    </row>
    <row r="99" spans="1:46">
      <c r="A99" s="5" t="s">
        <v>20</v>
      </c>
      <c r="B99" s="5">
        <v>65689812</v>
      </c>
      <c r="C99" s="5">
        <v>65690761</v>
      </c>
      <c r="D99" s="5">
        <f t="shared" si="2"/>
        <v>949</v>
      </c>
      <c r="E99" s="5" t="s">
        <v>126</v>
      </c>
      <c r="F99" s="5" t="s">
        <v>98</v>
      </c>
      <c r="G99" s="4">
        <v>1.4713037360000001</v>
      </c>
      <c r="H99" s="4">
        <v>1.5258694500000001</v>
      </c>
      <c r="I99" s="4">
        <v>1.7314175119999999</v>
      </c>
      <c r="J99" s="4">
        <v>1.733434989</v>
      </c>
      <c r="K99" s="4">
        <v>1.32759369</v>
      </c>
      <c r="L99" s="4">
        <v>1.2635974430000001</v>
      </c>
      <c r="M99" s="4">
        <v>1.3996129260000001</v>
      </c>
      <c r="N99" s="4">
        <v>1.4516450649999999</v>
      </c>
      <c r="O99" s="4">
        <v>2.0489612799999999</v>
      </c>
      <c r="P99" s="4">
        <v>1.6626917919999999</v>
      </c>
      <c r="Q99" s="4">
        <v>2.465127023</v>
      </c>
      <c r="R99" s="4">
        <v>2.289527584</v>
      </c>
      <c r="S99" s="4">
        <v>2.3812696670000002</v>
      </c>
      <c r="T99" s="4">
        <v>2.3979836450000001</v>
      </c>
      <c r="U99" s="4">
        <v>2.1904346349999999</v>
      </c>
      <c r="V99" s="4">
        <v>2.1834944329999999</v>
      </c>
      <c r="W99" s="4">
        <v>3.300185677</v>
      </c>
      <c r="X99" s="4">
        <v>3.1876410989999999</v>
      </c>
      <c r="Y99" s="4">
        <v>3.706555657</v>
      </c>
      <c r="Z99" s="4">
        <v>3.1072655939999998</v>
      </c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5">
        <f>COUNT(G99:AP99)</f>
        <v>20</v>
      </c>
      <c r="AR99" s="4">
        <f>AVERAGE(G99:AP99)</f>
        <v>2.1412806448500001</v>
      </c>
      <c r="AS99" s="4">
        <f>_xlfn.STDEV.P(G99:AP99)</f>
        <v>0.70474340333862839</v>
      </c>
      <c r="AT99" s="4" t="str">
        <f t="shared" si="3"/>
        <v>Enhancer</v>
      </c>
    </row>
    <row r="100" spans="1:46">
      <c r="A100" s="5" t="s">
        <v>20</v>
      </c>
      <c r="B100" s="5">
        <v>84587001</v>
      </c>
      <c r="C100" s="5">
        <v>84587550</v>
      </c>
      <c r="D100" s="5">
        <f t="shared" si="2"/>
        <v>549</v>
      </c>
      <c r="E100" s="5" t="s">
        <v>127</v>
      </c>
      <c r="F100" s="5" t="s">
        <v>98</v>
      </c>
      <c r="G100" s="4">
        <v>1.9080946139999999</v>
      </c>
      <c r="H100" s="4">
        <v>2.053374528</v>
      </c>
      <c r="I100" s="4">
        <v>2.2896866710000001</v>
      </c>
      <c r="J100" s="4">
        <v>2.1423022239999998</v>
      </c>
      <c r="K100" s="4">
        <v>1.8133906479999999</v>
      </c>
      <c r="L100" s="4">
        <v>1.7873974319999999</v>
      </c>
      <c r="M100" s="4">
        <v>2.026620098</v>
      </c>
      <c r="N100" s="4">
        <v>2.0208438279999998</v>
      </c>
      <c r="O100" s="4">
        <v>2.534741049</v>
      </c>
      <c r="P100" s="4">
        <v>1.7994072619999999</v>
      </c>
      <c r="Q100" s="4">
        <v>2.3154955500000001</v>
      </c>
      <c r="R100" s="4">
        <v>2.3267684040000001</v>
      </c>
      <c r="S100" s="4">
        <v>2.4797435980000002</v>
      </c>
      <c r="T100" s="4">
        <v>1.968973715</v>
      </c>
      <c r="U100" s="4">
        <v>2.1602333059999999</v>
      </c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5">
        <f>COUNT(G100:AP100)</f>
        <v>15</v>
      </c>
      <c r="AR100" s="4">
        <f>AVERAGE(G100:AP100)</f>
        <v>2.1084715284666666</v>
      </c>
      <c r="AS100" s="4">
        <f>_xlfn.STDEV.P(G100:AP100)</f>
        <v>0.23229727658689631</v>
      </c>
      <c r="AT100" s="4" t="str">
        <f t="shared" si="3"/>
        <v>Enhancer</v>
      </c>
    </row>
    <row r="101" spans="1:46">
      <c r="A101" s="5" t="s">
        <v>20</v>
      </c>
      <c r="B101" s="5">
        <v>97733419</v>
      </c>
      <c r="C101" s="5">
        <v>97734018</v>
      </c>
      <c r="D101" s="5">
        <f t="shared" si="2"/>
        <v>599</v>
      </c>
      <c r="E101" s="5" t="s">
        <v>128</v>
      </c>
      <c r="F101" s="5" t="s">
        <v>98</v>
      </c>
      <c r="G101" s="4">
        <v>3.1</v>
      </c>
      <c r="H101" s="4">
        <v>2.15</v>
      </c>
      <c r="I101" s="4">
        <v>1.94</v>
      </c>
      <c r="J101" s="4">
        <v>1.47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5">
        <f>COUNT(G101:AP101)</f>
        <v>4</v>
      </c>
      <c r="AR101" s="4">
        <f>AVERAGE(G101:AP101)</f>
        <v>2.165</v>
      </c>
      <c r="AS101" s="4">
        <f>_xlfn.STDEV.P(G101:AP101)</f>
        <v>0.59331694733927931</v>
      </c>
      <c r="AT101" s="4" t="str">
        <f t="shared" si="3"/>
        <v>Enhancer</v>
      </c>
    </row>
    <row r="102" spans="1:46">
      <c r="A102" s="5" t="s">
        <v>20</v>
      </c>
      <c r="B102" s="5">
        <v>80208854</v>
      </c>
      <c r="C102" s="5">
        <v>80209553</v>
      </c>
      <c r="D102" s="5">
        <f t="shared" si="2"/>
        <v>699</v>
      </c>
      <c r="E102" s="5" t="s">
        <v>129</v>
      </c>
      <c r="F102" s="5" t="s">
        <v>98</v>
      </c>
      <c r="G102" s="4">
        <v>1.824870207</v>
      </c>
      <c r="H102" s="4">
        <v>1.9163152139999999</v>
      </c>
      <c r="I102" s="4">
        <v>1.816335663</v>
      </c>
      <c r="J102" s="4">
        <v>1.977739007</v>
      </c>
      <c r="K102" s="4">
        <v>2.9017950309999998</v>
      </c>
      <c r="L102" s="4">
        <v>2.937147978</v>
      </c>
      <c r="M102" s="4">
        <v>2.94327272</v>
      </c>
      <c r="N102" s="4">
        <v>2.0717999169999999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5">
        <f>COUNT(G102:AP102)</f>
        <v>8</v>
      </c>
      <c r="AR102" s="4">
        <f>AVERAGE(G102:AP102)</f>
        <v>2.2986594671250002</v>
      </c>
      <c r="AS102" s="4">
        <f>_xlfn.STDEV.P(G102:AP102)</f>
        <v>0.49304172907259414</v>
      </c>
      <c r="AT102" s="4" t="str">
        <f t="shared" si="3"/>
        <v>Enhancer</v>
      </c>
    </row>
    <row r="103" spans="1:46">
      <c r="A103" s="5" t="s">
        <v>20</v>
      </c>
      <c r="B103" s="5">
        <v>100844228</v>
      </c>
      <c r="C103" s="5">
        <v>100844877</v>
      </c>
      <c r="D103" s="5">
        <f t="shared" si="2"/>
        <v>649</v>
      </c>
      <c r="E103" s="5" t="s">
        <v>130</v>
      </c>
      <c r="F103" s="5" t="s">
        <v>98</v>
      </c>
      <c r="G103" s="4">
        <v>2.0468839550000002</v>
      </c>
      <c r="H103" s="4">
        <v>1.8567489960000001</v>
      </c>
      <c r="I103" s="4">
        <v>2.249556321</v>
      </c>
      <c r="J103" s="4">
        <v>1.925246349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5">
        <f>COUNT(G103:AP103)</f>
        <v>4</v>
      </c>
      <c r="AR103" s="4">
        <f>AVERAGE(G103:AP103)</f>
        <v>2.0196089052500001</v>
      </c>
      <c r="AS103" s="4">
        <f>_xlfn.STDEV.P(G103:AP103)</f>
        <v>0.1492040418453208</v>
      </c>
      <c r="AT103" s="4" t="str">
        <f t="shared" si="3"/>
        <v>Enhancer</v>
      </c>
    </row>
    <row r="104" spans="1:46">
      <c r="A104" s="5" t="s">
        <v>20</v>
      </c>
      <c r="B104" s="5">
        <v>100466979</v>
      </c>
      <c r="C104" s="5">
        <v>100467978</v>
      </c>
      <c r="D104" s="5">
        <f t="shared" si="2"/>
        <v>999</v>
      </c>
      <c r="E104" s="5" t="s">
        <v>131</v>
      </c>
      <c r="F104" s="5" t="s">
        <v>98</v>
      </c>
      <c r="G104" s="4">
        <v>1.27941759</v>
      </c>
      <c r="H104" s="4">
        <v>5.4705850859999998</v>
      </c>
      <c r="I104" s="4">
        <v>1.6401263319999999</v>
      </c>
      <c r="J104" s="4">
        <v>2.8498688510000001</v>
      </c>
      <c r="K104" s="4">
        <v>1.925548931</v>
      </c>
      <c r="L104" s="4">
        <v>1.9644467059999999</v>
      </c>
      <c r="M104" s="4">
        <v>1.9748921530000001</v>
      </c>
      <c r="N104" s="4">
        <v>1.9817992339999999</v>
      </c>
      <c r="O104" s="4">
        <v>2.0016237700000001</v>
      </c>
      <c r="P104" s="4">
        <v>2.0558625369999999</v>
      </c>
      <c r="Q104" s="4">
        <v>2.1282051279999998</v>
      </c>
      <c r="R104" s="4">
        <v>2.0912946539999999</v>
      </c>
      <c r="S104" s="4">
        <v>1.4427397850000001</v>
      </c>
      <c r="T104" s="4">
        <v>1.2981745819999999</v>
      </c>
      <c r="U104" s="4">
        <v>1.126870673</v>
      </c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5">
        <f>COUNT(G104:AP104)</f>
        <v>15</v>
      </c>
      <c r="AR104" s="4">
        <f>AVERAGE(G104:AP104)</f>
        <v>2.0820970674666666</v>
      </c>
      <c r="AS104" s="4">
        <f>_xlfn.STDEV.P(G104:AP104)</f>
        <v>0.99719616683127021</v>
      </c>
      <c r="AT104" s="4" t="str">
        <f t="shared" si="3"/>
        <v>Enhancer</v>
      </c>
    </row>
    <row r="105" spans="1:46">
      <c r="A105" s="5" t="s">
        <v>20</v>
      </c>
      <c r="B105" s="5">
        <v>99824816</v>
      </c>
      <c r="C105" s="5">
        <v>99825823</v>
      </c>
      <c r="D105" s="5">
        <f t="shared" si="2"/>
        <v>1007</v>
      </c>
      <c r="E105" s="5" t="s">
        <v>132</v>
      </c>
      <c r="F105" s="5" t="s">
        <v>98</v>
      </c>
      <c r="G105" s="4">
        <v>1.5303221389999999</v>
      </c>
      <c r="H105" s="4">
        <v>2.1285692119999999</v>
      </c>
      <c r="I105" s="4">
        <v>1.958711125</v>
      </c>
      <c r="J105" s="4">
        <v>1.6120484900000001</v>
      </c>
      <c r="K105" s="4">
        <v>1.2849441619999999</v>
      </c>
      <c r="L105" s="4">
        <v>1.8783533779999999</v>
      </c>
      <c r="M105" s="4">
        <v>1.2774964090000001</v>
      </c>
      <c r="N105" s="4">
        <v>1.585153829</v>
      </c>
      <c r="O105" s="4">
        <v>2.0050243550000002</v>
      </c>
      <c r="P105" s="4">
        <v>2.005130973</v>
      </c>
      <c r="Q105" s="4">
        <v>1.7258461110000001</v>
      </c>
      <c r="R105" s="4">
        <v>1.697565786</v>
      </c>
      <c r="S105" s="4">
        <v>2.0147265590000001</v>
      </c>
      <c r="T105" s="4">
        <v>1.992416822</v>
      </c>
      <c r="U105" s="4">
        <v>2.1463726689999998</v>
      </c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5">
        <f>COUNT(G105:AP105)</f>
        <v>15</v>
      </c>
      <c r="AR105" s="4">
        <f>AVERAGE(G105:AP105)</f>
        <v>1.7895121345999996</v>
      </c>
      <c r="AS105" s="4">
        <f>_xlfn.STDEV.P(G105:AP105)</f>
        <v>0.27487580337657724</v>
      </c>
      <c r="AT105" s="4" t="str">
        <f t="shared" si="3"/>
        <v>Threshold</v>
      </c>
    </row>
    <row r="106" spans="1:46">
      <c r="A106" s="5" t="s">
        <v>20</v>
      </c>
      <c r="B106" s="5">
        <v>116200903</v>
      </c>
      <c r="C106" s="5">
        <v>116201602</v>
      </c>
      <c r="D106" s="5">
        <f t="shared" si="2"/>
        <v>699</v>
      </c>
      <c r="E106" s="5" t="s">
        <v>133</v>
      </c>
      <c r="F106" s="5" t="s">
        <v>98</v>
      </c>
      <c r="G106" s="4">
        <v>2.9234156499999999</v>
      </c>
      <c r="H106" s="4">
        <v>2.9466825349999999</v>
      </c>
      <c r="I106" s="4">
        <v>2.5096994939999999</v>
      </c>
      <c r="J106" s="4">
        <v>2.653079441</v>
      </c>
      <c r="K106" s="4">
        <v>1.5003879040000001</v>
      </c>
      <c r="L106" s="4">
        <v>1.984913527</v>
      </c>
      <c r="M106" s="4">
        <v>1.6214059220000001</v>
      </c>
      <c r="N106" s="4">
        <v>2.7309698390000001</v>
      </c>
      <c r="O106" s="4">
        <v>1.043385545</v>
      </c>
      <c r="P106" s="4">
        <v>1.5320488080000001</v>
      </c>
      <c r="Q106" s="4">
        <v>1.3284212120000001</v>
      </c>
      <c r="R106" s="4">
        <v>0.90841890400000003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5">
        <f>COUNT(G106:AP106)</f>
        <v>12</v>
      </c>
      <c r="AR106" s="4">
        <f>AVERAGE(G106:AP106)</f>
        <v>1.9735690650833331</v>
      </c>
      <c r="AS106" s="4">
        <f>_xlfn.STDEV.P(G106:AP106)</f>
        <v>0.71478286937010838</v>
      </c>
      <c r="AT106" s="4" t="str">
        <f t="shared" si="3"/>
        <v>Threshold</v>
      </c>
    </row>
    <row r="107" spans="1:46">
      <c r="A107" s="5" t="s">
        <v>20</v>
      </c>
      <c r="B107" s="5">
        <v>102248911</v>
      </c>
      <c r="C107" s="5">
        <v>102249360</v>
      </c>
      <c r="D107" s="5">
        <f t="shared" si="2"/>
        <v>449</v>
      </c>
      <c r="E107" s="5" t="s">
        <v>134</v>
      </c>
      <c r="F107" s="5" t="s">
        <v>98</v>
      </c>
      <c r="G107" s="4">
        <v>1.7381654010000001</v>
      </c>
      <c r="H107" s="4">
        <v>1.4459227189999999</v>
      </c>
      <c r="I107" s="4">
        <v>1.375620649</v>
      </c>
      <c r="J107" s="4">
        <v>1.7433314710000001</v>
      </c>
      <c r="K107" s="4">
        <v>1.717909245</v>
      </c>
      <c r="L107" s="4">
        <v>1.7959591829999999</v>
      </c>
      <c r="M107" s="4">
        <v>2.3102883400000001</v>
      </c>
      <c r="N107" s="4">
        <v>2.1203170600000001</v>
      </c>
      <c r="O107" s="4">
        <v>2.2043794189999999</v>
      </c>
      <c r="P107" s="4">
        <v>2.1639425750000001</v>
      </c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5">
        <f>COUNT(G107:AP107)</f>
        <v>10</v>
      </c>
      <c r="AR107" s="4">
        <f>AVERAGE(G107:AP107)</f>
        <v>1.8615836062</v>
      </c>
      <c r="AS107" s="4">
        <f>_xlfn.STDEV.P(G107:AP107)</f>
        <v>0.30664431028407996</v>
      </c>
      <c r="AT107" s="4" t="str">
        <f t="shared" si="3"/>
        <v>Threshold</v>
      </c>
    </row>
    <row r="108" spans="1:46">
      <c r="A108" s="5" t="s">
        <v>20</v>
      </c>
      <c r="B108" s="5">
        <v>110774691</v>
      </c>
      <c r="C108" s="5">
        <v>110775240</v>
      </c>
      <c r="D108" s="5">
        <f t="shared" si="2"/>
        <v>549</v>
      </c>
      <c r="E108" s="5" t="s">
        <v>135</v>
      </c>
      <c r="F108" s="5" t="s">
        <v>98</v>
      </c>
      <c r="G108" s="4">
        <v>2.9150302859999999</v>
      </c>
      <c r="H108" s="4">
        <v>2.7704571279999999</v>
      </c>
      <c r="I108" s="4">
        <v>2.4668658149999998</v>
      </c>
      <c r="J108" s="4">
        <v>1.615149094</v>
      </c>
      <c r="K108" s="4">
        <v>1.757375264</v>
      </c>
      <c r="L108" s="4">
        <v>2.6019861870000001</v>
      </c>
      <c r="M108" s="4">
        <v>1.2932097810000001</v>
      </c>
      <c r="N108" s="4">
        <v>1.493293741</v>
      </c>
      <c r="O108" s="4">
        <v>2.2615303070000001</v>
      </c>
      <c r="P108" s="4">
        <v>2.6226682079999999</v>
      </c>
      <c r="Q108" s="4">
        <v>1.502539058</v>
      </c>
      <c r="R108" s="4">
        <v>1.7342165869999999</v>
      </c>
      <c r="S108" s="4">
        <v>1.6258726240000001</v>
      </c>
      <c r="T108" s="4">
        <v>1.6297302419999999</v>
      </c>
      <c r="U108" s="4">
        <v>1.722034294</v>
      </c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5">
        <f>COUNT(G108:AP108)</f>
        <v>15</v>
      </c>
      <c r="AR108" s="4">
        <f>AVERAGE(G108:AP108)</f>
        <v>2.0007972410666666</v>
      </c>
      <c r="AS108" s="4">
        <f>_xlfn.STDEV.P(G108:AP108)</f>
        <v>0.52300826603020445</v>
      </c>
      <c r="AT108" s="4" t="str">
        <f t="shared" si="3"/>
        <v>Enhancer</v>
      </c>
    </row>
    <row r="109" spans="1:46">
      <c r="A109" s="5" t="s">
        <v>20</v>
      </c>
      <c r="B109" s="5">
        <v>80293825</v>
      </c>
      <c r="C109" s="5">
        <v>80294774</v>
      </c>
      <c r="D109" s="5">
        <f t="shared" si="2"/>
        <v>949</v>
      </c>
      <c r="E109" s="5" t="s">
        <v>136</v>
      </c>
      <c r="F109" s="5" t="s">
        <v>98</v>
      </c>
      <c r="G109" s="4">
        <v>1.675678096</v>
      </c>
      <c r="H109" s="4">
        <v>1.6516550809999999</v>
      </c>
      <c r="I109" s="4">
        <v>1.6893127809999999</v>
      </c>
      <c r="J109" s="4">
        <v>1.6708869260000001</v>
      </c>
      <c r="K109" s="4">
        <v>1.477449038</v>
      </c>
      <c r="L109" s="4">
        <v>1.37484188</v>
      </c>
      <c r="M109" s="4">
        <v>1.6946636669999999</v>
      </c>
      <c r="N109" s="4">
        <v>1.634751654</v>
      </c>
      <c r="O109" s="4">
        <v>1.9498518149999999</v>
      </c>
      <c r="P109" s="4">
        <v>2.250307872</v>
      </c>
      <c r="Q109" s="4">
        <v>2.2588741579999998</v>
      </c>
      <c r="R109" s="4">
        <v>2.291352968</v>
      </c>
      <c r="S109" s="4">
        <v>2.6243690310000001</v>
      </c>
      <c r="T109" s="4">
        <v>2.3696269000000001</v>
      </c>
      <c r="U109" s="4">
        <v>3.1925858090000001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5">
        <f>COUNT(G109:AP109)</f>
        <v>15</v>
      </c>
      <c r="AR109" s="4">
        <f>AVERAGE(G109:AP109)</f>
        <v>1.9870805117333332</v>
      </c>
      <c r="AS109" s="4">
        <f>_xlfn.STDEV.P(G109:AP109)</f>
        <v>0.48202205039906848</v>
      </c>
      <c r="AT109" s="4" t="str">
        <f t="shared" si="3"/>
        <v>Threshold</v>
      </c>
    </row>
    <row r="110" spans="1:46">
      <c r="A110" s="5" t="s">
        <v>20</v>
      </c>
      <c r="B110" s="5">
        <v>80185937</v>
      </c>
      <c r="C110" s="5">
        <v>80186486</v>
      </c>
      <c r="D110" s="5">
        <f t="shared" si="2"/>
        <v>549</v>
      </c>
      <c r="E110" s="5" t="s">
        <v>137</v>
      </c>
      <c r="F110" s="5" t="s">
        <v>98</v>
      </c>
      <c r="G110" s="4">
        <v>1.75</v>
      </c>
      <c r="H110" s="4">
        <v>2.21</v>
      </c>
      <c r="I110" s="4">
        <v>1.19</v>
      </c>
      <c r="J110" s="4">
        <v>1.19</v>
      </c>
      <c r="K110" s="4">
        <v>2.31</v>
      </c>
      <c r="L110" s="4">
        <v>4.38</v>
      </c>
      <c r="M110" s="4">
        <v>5.03</v>
      </c>
      <c r="N110" s="4">
        <v>1.6</v>
      </c>
      <c r="O110" s="4">
        <v>1.83</v>
      </c>
      <c r="P110" s="4">
        <v>1.32</v>
      </c>
      <c r="Q110" s="4">
        <v>1.33</v>
      </c>
      <c r="R110" s="4">
        <v>1.38</v>
      </c>
      <c r="S110" s="4">
        <v>1.71</v>
      </c>
      <c r="T110" s="4">
        <v>1.6</v>
      </c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5">
        <f>COUNT(G110:AP110)</f>
        <v>14</v>
      </c>
      <c r="AR110" s="4">
        <f>AVERAGE(G110:AP110)</f>
        <v>2.0592857142857146</v>
      </c>
      <c r="AS110" s="4">
        <f>_xlfn.STDEV.P(G110:AP110)</f>
        <v>1.1351429380460938</v>
      </c>
      <c r="AT110" s="4" t="str">
        <f t="shared" si="3"/>
        <v>Enhancer</v>
      </c>
    </row>
    <row r="111" spans="1:46">
      <c r="A111" s="5" t="s">
        <v>20</v>
      </c>
      <c r="B111" s="5">
        <v>127767062</v>
      </c>
      <c r="C111" s="5">
        <v>127767761</v>
      </c>
      <c r="D111" s="5">
        <f t="shared" si="2"/>
        <v>699</v>
      </c>
      <c r="E111" s="5" t="s">
        <v>138</v>
      </c>
      <c r="F111" s="5" t="s">
        <v>98</v>
      </c>
      <c r="G111" s="4">
        <v>1.598773102</v>
      </c>
      <c r="H111" s="4">
        <v>1.6097211490000001</v>
      </c>
      <c r="I111" s="4">
        <v>1.525360737</v>
      </c>
      <c r="J111" s="4">
        <v>1.473866855</v>
      </c>
      <c r="K111" s="4">
        <v>1.625997694</v>
      </c>
      <c r="L111" s="4">
        <v>1.401260481</v>
      </c>
      <c r="M111" s="4">
        <v>1.6217662399999999</v>
      </c>
      <c r="N111" s="4">
        <v>1.420693824</v>
      </c>
      <c r="O111" s="4">
        <v>2.5084467460000002</v>
      </c>
      <c r="P111" s="4">
        <v>2.3695998340000002</v>
      </c>
      <c r="Q111" s="4">
        <v>2.3834168610000002</v>
      </c>
      <c r="R111" s="4">
        <v>2.7343639340000001</v>
      </c>
      <c r="S111" s="4">
        <v>2.7074741859999998</v>
      </c>
      <c r="T111" s="4">
        <v>2.770280085</v>
      </c>
      <c r="U111" s="4">
        <v>2.7070276020000001</v>
      </c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5">
        <f>COUNT(G111:AP111)</f>
        <v>15</v>
      </c>
      <c r="AR111" s="4">
        <f>AVERAGE(G111:AP111)</f>
        <v>2.0305366220000001</v>
      </c>
      <c r="AS111" s="4">
        <f>_xlfn.STDEV.P(G111:AP111)</f>
        <v>0.54489113116552257</v>
      </c>
      <c r="AT111" s="4" t="str">
        <f t="shared" si="3"/>
        <v>Enhancer</v>
      </c>
    </row>
    <row r="112" spans="1:46">
      <c r="A112" s="5" t="s">
        <v>20</v>
      </c>
      <c r="B112" s="5">
        <v>81057889</v>
      </c>
      <c r="C112" s="5">
        <v>81058488</v>
      </c>
      <c r="D112" s="5">
        <f t="shared" si="2"/>
        <v>599</v>
      </c>
      <c r="E112" s="5" t="s">
        <v>139</v>
      </c>
      <c r="F112" s="5" t="s">
        <v>98</v>
      </c>
      <c r="G112" s="4">
        <v>1.460766564</v>
      </c>
      <c r="H112" s="4">
        <v>2.606420827</v>
      </c>
      <c r="I112" s="4">
        <v>1.444305232</v>
      </c>
      <c r="J112" s="4">
        <v>1.700652067</v>
      </c>
      <c r="K112" s="4">
        <v>1.677259989</v>
      </c>
      <c r="L112" s="4">
        <v>1.482738779</v>
      </c>
      <c r="M112" s="4">
        <v>1.402934707</v>
      </c>
      <c r="N112" s="4">
        <v>1.8602083439999999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5">
        <f>COUNT(G112:AP112)</f>
        <v>8</v>
      </c>
      <c r="AR112" s="4">
        <f>AVERAGE(G112:AP112)</f>
        <v>1.704410813625</v>
      </c>
      <c r="AS112" s="4">
        <f>_xlfn.STDEV.P(G112:AP112)</f>
        <v>0.37176773628202459</v>
      </c>
      <c r="AT112" s="4" t="str">
        <f t="shared" si="3"/>
        <v>Threshold</v>
      </c>
    </row>
    <row r="113" spans="1:46">
      <c r="A113" s="5" t="s">
        <v>20</v>
      </c>
      <c r="B113" s="5">
        <v>64001833</v>
      </c>
      <c r="C113" s="5">
        <v>64002432</v>
      </c>
      <c r="D113" s="5">
        <f t="shared" si="2"/>
        <v>599</v>
      </c>
      <c r="E113" s="5" t="s">
        <v>140</v>
      </c>
      <c r="F113" s="5" t="s">
        <v>98</v>
      </c>
      <c r="G113" s="4">
        <v>1.1728468409999999</v>
      </c>
      <c r="H113" s="4">
        <v>1.5123553999999999</v>
      </c>
      <c r="I113" s="4">
        <v>1.202736684</v>
      </c>
      <c r="J113" s="4">
        <v>1.4721355330000001</v>
      </c>
      <c r="K113" s="4">
        <v>1.644843982</v>
      </c>
      <c r="L113" s="4">
        <v>1.6618559959999999</v>
      </c>
      <c r="M113" s="4">
        <v>1.601225943</v>
      </c>
      <c r="N113" s="4">
        <v>1.661373132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5">
        <f>COUNT(G113:AP113)</f>
        <v>8</v>
      </c>
      <c r="AR113" s="4">
        <f>AVERAGE(G113:AP113)</f>
        <v>1.491171688875</v>
      </c>
      <c r="AS113" s="4">
        <f>_xlfn.STDEV.P(G113:AP113)</f>
        <v>0.18680382829498135</v>
      </c>
      <c r="AT113" s="4" t="str">
        <f t="shared" si="3"/>
        <v>NotEnhancer</v>
      </c>
    </row>
    <row r="114" spans="1:46">
      <c r="A114" s="5" t="s">
        <v>20</v>
      </c>
      <c r="B114" s="5">
        <v>84651111</v>
      </c>
      <c r="C114" s="5">
        <v>84652210</v>
      </c>
      <c r="D114" s="5">
        <f t="shared" si="2"/>
        <v>1099</v>
      </c>
      <c r="E114" s="5" t="s">
        <v>141</v>
      </c>
      <c r="F114" s="5" t="s">
        <v>98</v>
      </c>
      <c r="G114" s="4">
        <v>0.99577110400000002</v>
      </c>
      <c r="H114" s="4">
        <v>1.1580322249999999</v>
      </c>
      <c r="I114" s="4">
        <v>1.076623307</v>
      </c>
      <c r="J114" s="4">
        <v>0.91037953000000005</v>
      </c>
      <c r="K114" s="4">
        <v>1.433799464</v>
      </c>
      <c r="L114" s="4">
        <v>1.7999404939999999</v>
      </c>
      <c r="M114" s="4">
        <v>1.3484082120000001</v>
      </c>
      <c r="N114" s="4">
        <v>1.6083011009999999</v>
      </c>
      <c r="O114" s="4">
        <v>2.1546861050000001</v>
      </c>
      <c r="P114" s="4">
        <v>2.5779827430000002</v>
      </c>
      <c r="Q114" s="4">
        <v>2.3184468909999998</v>
      </c>
      <c r="R114" s="4">
        <v>2.409729247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5">
        <f>COUNT(G114:AP114)</f>
        <v>12</v>
      </c>
      <c r="AR114" s="4">
        <f>AVERAGE(G114:AP114)</f>
        <v>1.6493417019166667</v>
      </c>
      <c r="AS114" s="4">
        <f>_xlfn.STDEV.P(G114:AP114)</f>
        <v>0.56624735837773776</v>
      </c>
      <c r="AT114" s="4" t="str">
        <f t="shared" si="3"/>
        <v>Threshold</v>
      </c>
    </row>
    <row r="115" spans="1:46">
      <c r="A115" s="5" t="s">
        <v>20</v>
      </c>
      <c r="B115" s="5">
        <v>67210492</v>
      </c>
      <c r="C115" s="5">
        <v>67211062</v>
      </c>
      <c r="D115" s="5">
        <f t="shared" si="2"/>
        <v>570</v>
      </c>
      <c r="E115" s="5" t="s">
        <v>142</v>
      </c>
      <c r="F115" s="5" t="s">
        <v>98</v>
      </c>
      <c r="G115" s="4">
        <v>0.847842753</v>
      </c>
      <c r="H115" s="4">
        <v>1.4418510330000001</v>
      </c>
      <c r="I115" s="4">
        <v>1.1780254130000001</v>
      </c>
      <c r="J115" s="4">
        <v>1.159249972</v>
      </c>
      <c r="K115" s="4">
        <v>1.325993303</v>
      </c>
      <c r="L115" s="4">
        <v>1.3479936100000001</v>
      </c>
      <c r="M115" s="4">
        <v>1.26385035</v>
      </c>
      <c r="N115" s="4">
        <v>1.3652258639999999</v>
      </c>
      <c r="O115" s="4">
        <v>2.0127903169999999</v>
      </c>
      <c r="P115" s="4">
        <v>1.9366871990000001</v>
      </c>
      <c r="Q115" s="4">
        <v>2.0215581349999998</v>
      </c>
      <c r="R115" s="4">
        <v>1.8329486880000001</v>
      </c>
      <c r="S115" s="4">
        <v>1.2355492020000001</v>
      </c>
      <c r="T115" s="4">
        <v>1.3623116260000001</v>
      </c>
      <c r="U115" s="4">
        <v>1.280618144</v>
      </c>
      <c r="V115" s="4">
        <v>1.3243502149999999</v>
      </c>
      <c r="W115" s="4">
        <v>1.4613172729999999</v>
      </c>
      <c r="X115" s="4">
        <v>1.4817615710000001</v>
      </c>
      <c r="Y115" s="4">
        <v>1.5286241860000001</v>
      </c>
      <c r="Z115" s="4">
        <v>1.3858678250000001</v>
      </c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5">
        <f>COUNT(G115:AP115)</f>
        <v>20</v>
      </c>
      <c r="AR115" s="4">
        <f>AVERAGE(G115:AP115)</f>
        <v>1.4397208339499996</v>
      </c>
      <c r="AS115" s="4">
        <f>_xlfn.STDEV.P(G115:AP115)</f>
        <v>0.29352916550501645</v>
      </c>
      <c r="AT115" s="4" t="str">
        <f t="shared" si="3"/>
        <v>NotEnhancer</v>
      </c>
    </row>
    <row r="116" spans="1:46">
      <c r="A116" s="5" t="s">
        <v>20</v>
      </c>
      <c r="B116" s="5">
        <v>90062531</v>
      </c>
      <c r="C116" s="5">
        <v>90063417</v>
      </c>
      <c r="D116" s="5">
        <f t="shared" si="2"/>
        <v>886</v>
      </c>
      <c r="E116" s="5" t="s">
        <v>143</v>
      </c>
      <c r="F116" s="5" t="s">
        <v>98</v>
      </c>
      <c r="G116" s="4">
        <v>2.0329366260000001</v>
      </c>
      <c r="H116" s="4">
        <v>1.884855698</v>
      </c>
      <c r="I116" s="4">
        <v>1.2812853319999999</v>
      </c>
      <c r="J116" s="4">
        <v>1.419637013</v>
      </c>
      <c r="K116" s="4">
        <v>1.0322820589999999</v>
      </c>
      <c r="L116" s="4">
        <v>0.86843201400000003</v>
      </c>
      <c r="M116" s="4">
        <v>0.73439452500000002</v>
      </c>
      <c r="N116" s="4">
        <v>0.93728057099999995</v>
      </c>
      <c r="O116" s="4">
        <v>1.229141262</v>
      </c>
      <c r="P116" s="4">
        <v>1.2007809739999999</v>
      </c>
      <c r="Q116" s="4">
        <v>1.1898526679999999</v>
      </c>
      <c r="R116" s="4">
        <v>1.20656498</v>
      </c>
      <c r="S116" s="4">
        <v>1.1946238060000001</v>
      </c>
      <c r="T116" s="4">
        <v>1.139555804</v>
      </c>
      <c r="U116" s="4">
        <v>1.4296890099999999</v>
      </c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5">
        <f>COUNT(G116:AP116)</f>
        <v>15</v>
      </c>
      <c r="AR116" s="4">
        <f>AVERAGE(G116:AP116)</f>
        <v>1.2520874894666669</v>
      </c>
      <c r="AS116" s="4">
        <f>_xlfn.STDEV.P(G116:AP116)</f>
        <v>0.33249298780513853</v>
      </c>
      <c r="AT116" s="4" t="str">
        <f t="shared" si="3"/>
        <v>NotEnhancer</v>
      </c>
    </row>
    <row r="117" spans="1:46">
      <c r="A117" s="5" t="s">
        <v>20</v>
      </c>
      <c r="B117" s="5">
        <v>100179203</v>
      </c>
      <c r="C117" s="5">
        <v>100179752</v>
      </c>
      <c r="D117" s="5">
        <f t="shared" si="2"/>
        <v>549</v>
      </c>
      <c r="E117" s="5" t="s">
        <v>144</v>
      </c>
      <c r="F117" s="5" t="s">
        <v>98</v>
      </c>
      <c r="G117" s="4">
        <v>0.70741586599999995</v>
      </c>
      <c r="H117" s="4">
        <v>0.636046687</v>
      </c>
      <c r="I117" s="4">
        <v>0.51918354600000005</v>
      </c>
      <c r="J117" s="4">
        <v>0.56052165399999998</v>
      </c>
      <c r="K117" s="4">
        <v>1.149173864</v>
      </c>
      <c r="L117" s="4">
        <v>1.0637475080000001</v>
      </c>
      <c r="M117" s="4">
        <v>1.3893161359999999</v>
      </c>
      <c r="N117" s="4">
        <v>1.265791662</v>
      </c>
      <c r="O117" s="4">
        <v>1.084727692</v>
      </c>
      <c r="P117" s="4">
        <v>1.087819603</v>
      </c>
      <c r="Q117" s="4">
        <v>1.081742398</v>
      </c>
      <c r="R117" s="4">
        <v>1.066256189</v>
      </c>
      <c r="S117" s="4">
        <v>1.2149078090000001</v>
      </c>
      <c r="T117" s="4">
        <v>1.2195723300000001</v>
      </c>
      <c r="U117" s="4">
        <v>0.95433433999999995</v>
      </c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5">
        <f>COUNT(G117:AP117)</f>
        <v>15</v>
      </c>
      <c r="AR117" s="4">
        <f>AVERAGE(G117:AP117)</f>
        <v>1.0000371522666667</v>
      </c>
      <c r="AS117" s="4">
        <f>_xlfn.STDEV.P(G117:AP117)</f>
        <v>0.25991889623647763</v>
      </c>
      <c r="AT117" s="4" t="str">
        <f t="shared" si="3"/>
        <v>NotEnhancer</v>
      </c>
    </row>
    <row r="118" spans="1:46">
      <c r="A118" s="5" t="s">
        <v>20</v>
      </c>
      <c r="B118" s="5">
        <v>123377632</v>
      </c>
      <c r="C118" s="5">
        <v>123378531</v>
      </c>
      <c r="D118" s="5">
        <f t="shared" si="2"/>
        <v>899</v>
      </c>
      <c r="E118" s="5" t="s">
        <v>145</v>
      </c>
      <c r="F118" s="5" t="s">
        <v>98</v>
      </c>
      <c r="G118" s="4">
        <v>1.5483487060000001</v>
      </c>
      <c r="H118" s="4">
        <v>1.3616483189999999</v>
      </c>
      <c r="I118" s="4">
        <v>1.444153526</v>
      </c>
      <c r="J118" s="4">
        <v>1.26849152</v>
      </c>
      <c r="K118" s="4">
        <v>1.1919926320000001</v>
      </c>
      <c r="L118" s="4">
        <v>1.186782027</v>
      </c>
      <c r="M118" s="4">
        <v>0.88405797100000005</v>
      </c>
      <c r="N118" s="4">
        <v>0.87140710600000004</v>
      </c>
      <c r="O118" s="4">
        <v>0.94585817500000002</v>
      </c>
      <c r="P118" s="4">
        <v>0.93541272799999997</v>
      </c>
      <c r="Q118" s="4">
        <v>1.0708399980000001</v>
      </c>
      <c r="R118" s="4">
        <v>1.069943289</v>
      </c>
      <c r="S118" s="4">
        <v>0.90926112699999995</v>
      </c>
      <c r="T118" s="4">
        <v>0.97629444399999998</v>
      </c>
      <c r="U118" s="4">
        <v>1.0946287669999999</v>
      </c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5">
        <f>COUNT(G118:AP118)</f>
        <v>15</v>
      </c>
      <c r="AR118" s="4">
        <f>AVERAGE(G118:AP118)</f>
        <v>1.1172746889999998</v>
      </c>
      <c r="AS118" s="4">
        <f>_xlfn.STDEV.P(G118:AP118)</f>
        <v>0.20510587112014911</v>
      </c>
      <c r="AT118" s="4" t="str">
        <f t="shared" si="3"/>
        <v>NotEnhancer</v>
      </c>
    </row>
    <row r="119" spans="1:46">
      <c r="A119" s="5" t="s">
        <v>20</v>
      </c>
      <c r="B119" s="5">
        <v>63951841</v>
      </c>
      <c r="C119" s="5">
        <v>63952990</v>
      </c>
      <c r="D119" s="5">
        <f t="shared" si="2"/>
        <v>1149</v>
      </c>
      <c r="E119" s="5" t="s">
        <v>146</v>
      </c>
      <c r="F119" s="5" t="s">
        <v>98</v>
      </c>
      <c r="G119" s="4">
        <v>1.3798443970000001</v>
      </c>
      <c r="H119" s="4">
        <v>1.4678036830000001</v>
      </c>
      <c r="I119" s="4">
        <v>1.3211815220000001</v>
      </c>
      <c r="J119" s="4">
        <v>1.295538469</v>
      </c>
      <c r="K119" s="4">
        <v>0.94387809700000003</v>
      </c>
      <c r="L119" s="4">
        <v>1.014054099</v>
      </c>
      <c r="M119" s="4">
        <v>1.0540221279999999</v>
      </c>
      <c r="N119" s="4">
        <v>1.9777425639999999</v>
      </c>
      <c r="O119" s="4">
        <v>1.8974265800000001</v>
      </c>
      <c r="P119" s="4">
        <v>1.8541082929999999</v>
      </c>
      <c r="Q119" s="4">
        <v>2.262039669</v>
      </c>
      <c r="R119" s="4">
        <v>0.92122989700000002</v>
      </c>
      <c r="S119" s="4">
        <v>0.92110148599999997</v>
      </c>
      <c r="T119" s="4">
        <v>0.98080293900000004</v>
      </c>
      <c r="U119" s="4">
        <v>0.94015188900000002</v>
      </c>
      <c r="V119" s="4">
        <v>0.76520978100000003</v>
      </c>
      <c r="W119" s="4">
        <v>7.1321710999999996E-2</v>
      </c>
      <c r="X119" s="4">
        <v>0.65150808999999998</v>
      </c>
      <c r="Y119" s="4">
        <v>0.70780089999999996</v>
      </c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5">
        <f>COUNT(G119:AP119)</f>
        <v>19</v>
      </c>
      <c r="AR119" s="4">
        <f>AVERAGE(G119:AP119)</f>
        <v>1.1803561154736841</v>
      </c>
      <c r="AS119" s="4">
        <f>_xlfn.STDEV.P(G119:AP119)</f>
        <v>0.52144671223527117</v>
      </c>
      <c r="AT119" s="4" t="str">
        <f t="shared" si="3"/>
        <v>NotEnhancer</v>
      </c>
    </row>
    <row r="120" spans="1:46">
      <c r="A120" s="5" t="s">
        <v>20</v>
      </c>
      <c r="B120" s="5">
        <v>81371254</v>
      </c>
      <c r="C120" s="5">
        <v>81372103</v>
      </c>
      <c r="D120" s="5">
        <f t="shared" si="2"/>
        <v>849</v>
      </c>
      <c r="E120" s="5" t="s">
        <v>147</v>
      </c>
      <c r="F120" s="5" t="s">
        <v>98</v>
      </c>
      <c r="G120" s="4">
        <v>0.99210160800000002</v>
      </c>
      <c r="H120" s="4">
        <v>0.78146916899999996</v>
      </c>
      <c r="I120" s="4">
        <v>0.71371772300000003</v>
      </c>
      <c r="J120" s="4">
        <v>0.67978364899999999</v>
      </c>
      <c r="K120" s="4">
        <v>0.64684801800000002</v>
      </c>
      <c r="L120" s="4">
        <v>0.77259340499999996</v>
      </c>
      <c r="M120" s="4">
        <v>0.73883438300000004</v>
      </c>
      <c r="N120" s="4">
        <v>0.72672989099999996</v>
      </c>
      <c r="O120" s="4">
        <v>1.131319593</v>
      </c>
      <c r="P120" s="4">
        <v>1.1601863139999999</v>
      </c>
      <c r="Q120" s="4">
        <v>1.082595339</v>
      </c>
      <c r="R120" s="4">
        <v>1.1021596730000001</v>
      </c>
      <c r="S120" s="4">
        <v>1.0802497520000001</v>
      </c>
      <c r="T120" s="4">
        <v>1.073639459</v>
      </c>
      <c r="U120" s="4">
        <v>1.0907782420000001</v>
      </c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5">
        <f>COUNT(G120:AP120)</f>
        <v>15</v>
      </c>
      <c r="AR120" s="4">
        <f>AVERAGE(G120:AP120)</f>
        <v>0.91820041453333345</v>
      </c>
      <c r="AS120" s="4">
        <f>_xlfn.STDEV.P(G120:AP120)</f>
        <v>0.18824226494829638</v>
      </c>
      <c r="AT120" s="4" t="str">
        <f t="shared" si="3"/>
        <v>NotEnhancer</v>
      </c>
    </row>
    <row r="121" spans="1:46">
      <c r="A121" s="5" t="s">
        <v>20</v>
      </c>
      <c r="B121" s="5">
        <v>103909977</v>
      </c>
      <c r="C121" s="5">
        <v>103910526</v>
      </c>
      <c r="D121" s="5">
        <f t="shared" si="2"/>
        <v>549</v>
      </c>
      <c r="E121" s="5" t="s">
        <v>148</v>
      </c>
      <c r="F121" s="5" t="s">
        <v>98</v>
      </c>
      <c r="G121" s="4">
        <v>0.74540804500000002</v>
      </c>
      <c r="H121" s="4">
        <v>0.95462687599999996</v>
      </c>
      <c r="I121" s="4">
        <v>0.79399479100000003</v>
      </c>
      <c r="J121" s="4">
        <v>0.79195901800000001</v>
      </c>
      <c r="K121" s="4">
        <v>0.78708970599999994</v>
      </c>
      <c r="L121" s="4">
        <v>6.4716192000000006E-2</v>
      </c>
      <c r="M121" s="4">
        <v>0.915635808</v>
      </c>
      <c r="N121" s="4">
        <v>0.99804790600000004</v>
      </c>
      <c r="O121" s="4">
        <v>0.93143820700000002</v>
      </c>
      <c r="P121" s="4">
        <v>1.112024093</v>
      </c>
      <c r="Q121" s="4">
        <v>1.1858714829999999</v>
      </c>
      <c r="R121" s="4">
        <v>1.3071704660000001</v>
      </c>
      <c r="S121" s="4">
        <v>1.2022956380000001</v>
      </c>
      <c r="T121" s="4">
        <v>1.1510773169999999</v>
      </c>
      <c r="U121" s="4">
        <v>1.189032098</v>
      </c>
      <c r="V121" s="4">
        <v>1.1417168289999999</v>
      </c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5">
        <f>COUNT(G121:AP121)</f>
        <v>16</v>
      </c>
      <c r="AR121" s="4">
        <f>AVERAGE(G121:AP121)</f>
        <v>0.95450652956250004</v>
      </c>
      <c r="AS121" s="4">
        <f>_xlfn.STDEV.P(G121:AP121)</f>
        <v>0.28640060489959324</v>
      </c>
      <c r="AT121" s="4" t="str">
        <f t="shared" si="3"/>
        <v>NotEnhancer</v>
      </c>
    </row>
    <row r="122" spans="1:46">
      <c r="A122" s="5" t="s">
        <v>20</v>
      </c>
      <c r="B122" s="5">
        <v>80629225</v>
      </c>
      <c r="C122" s="5">
        <v>80629924</v>
      </c>
      <c r="D122" s="5">
        <f t="shared" si="2"/>
        <v>699</v>
      </c>
      <c r="E122" s="5" t="s">
        <v>149</v>
      </c>
      <c r="F122" s="5" t="s">
        <v>98</v>
      </c>
      <c r="G122" s="4">
        <v>0.27090205099999998</v>
      </c>
      <c r="H122" s="4">
        <v>0.35641150700000002</v>
      </c>
      <c r="I122" s="4">
        <v>0.25509554099999998</v>
      </c>
      <c r="J122" s="4">
        <v>0.210859357</v>
      </c>
      <c r="K122" s="4">
        <v>1.082142215</v>
      </c>
      <c r="L122" s="4">
        <v>1.0744924</v>
      </c>
      <c r="M122" s="4">
        <v>1.027740573</v>
      </c>
      <c r="N122" s="4">
        <v>0.99668818999999997</v>
      </c>
      <c r="O122" s="4">
        <v>1.0263811979999999</v>
      </c>
      <c r="P122" s="4">
        <v>1.0228361619999999</v>
      </c>
      <c r="Q122" s="4">
        <v>0.97000713000000005</v>
      </c>
      <c r="R122" s="4">
        <v>0.96760823399999996</v>
      </c>
      <c r="S122" s="4">
        <v>0.93118168800000001</v>
      </c>
      <c r="T122" s="4">
        <v>0.85712530799999997</v>
      </c>
      <c r="U122" s="4">
        <v>1.0577859519999999</v>
      </c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5">
        <f>COUNT(G122:AP122)</f>
        <v>15</v>
      </c>
      <c r="AR122" s="4">
        <f>AVERAGE(G122:AP122)</f>
        <v>0.80715050040000014</v>
      </c>
      <c r="AS122" s="4">
        <f>_xlfn.STDEV.P(G122:AP122)</f>
        <v>0.32764647734991403</v>
      </c>
      <c r="AT122" s="4" t="str">
        <f t="shared" si="3"/>
        <v>NotEnhancer</v>
      </c>
    </row>
    <row r="123" spans="1:46">
      <c r="A123" s="5" t="s">
        <v>20</v>
      </c>
      <c r="B123" s="5">
        <v>100684517</v>
      </c>
      <c r="C123" s="5">
        <v>100685216</v>
      </c>
      <c r="D123" s="5">
        <f t="shared" si="2"/>
        <v>699</v>
      </c>
      <c r="E123" s="5" t="s">
        <v>150</v>
      </c>
      <c r="F123" s="5" t="s">
        <v>98</v>
      </c>
      <c r="G123" s="4">
        <v>1.1599999999999999</v>
      </c>
      <c r="H123" s="4">
        <v>1.21</v>
      </c>
      <c r="I123" s="4">
        <v>0.91</v>
      </c>
      <c r="J123" s="4">
        <v>0.94</v>
      </c>
      <c r="K123" s="4">
        <v>1.03</v>
      </c>
      <c r="L123" s="4">
        <v>1.01</v>
      </c>
      <c r="M123" s="4">
        <v>0.88</v>
      </c>
      <c r="N123" s="4">
        <v>0.88</v>
      </c>
      <c r="O123" s="4">
        <v>0.37</v>
      </c>
      <c r="P123" s="4">
        <v>0.38</v>
      </c>
      <c r="Q123" s="4">
        <v>0.39</v>
      </c>
      <c r="R123" s="4">
        <v>0.38</v>
      </c>
      <c r="S123" s="4">
        <v>0.36</v>
      </c>
      <c r="T123" s="4">
        <v>0.38</v>
      </c>
      <c r="U123" s="4">
        <v>0.38</v>
      </c>
      <c r="V123" s="4">
        <v>1.06</v>
      </c>
      <c r="W123" s="4">
        <v>1.1100000000000001</v>
      </c>
      <c r="X123" s="4">
        <v>0.34</v>
      </c>
      <c r="Y123" s="4">
        <v>0.3</v>
      </c>
      <c r="Z123" s="4">
        <v>1.19</v>
      </c>
      <c r="AA123" s="4">
        <v>1.1399999999999999</v>
      </c>
      <c r="AB123" s="4">
        <v>0.6</v>
      </c>
      <c r="AC123" s="4">
        <v>0.57999999999999996</v>
      </c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5">
        <f>COUNT(G123:AP123)</f>
        <v>23</v>
      </c>
      <c r="AR123" s="4">
        <f>AVERAGE(G123:AP123)</f>
        <v>0.73826086956521753</v>
      </c>
      <c r="AS123" s="4">
        <f>_xlfn.STDEV.P(G123:AP123)</f>
        <v>0.33525658147951465</v>
      </c>
      <c r="AT123" s="4" t="str">
        <f t="shared" si="3"/>
        <v>NotEnhancer</v>
      </c>
    </row>
    <row r="124" spans="1:46">
      <c r="A124" s="5" t="s">
        <v>20</v>
      </c>
      <c r="B124" s="5">
        <v>83695530</v>
      </c>
      <c r="C124" s="5">
        <v>83696479</v>
      </c>
      <c r="D124" s="5">
        <f t="shared" si="2"/>
        <v>949</v>
      </c>
      <c r="E124" s="5" t="s">
        <v>151</v>
      </c>
      <c r="F124" s="5" t="s">
        <v>98</v>
      </c>
      <c r="G124" s="4">
        <v>0.86781221600000003</v>
      </c>
      <c r="H124" s="4">
        <v>0.54588084100000001</v>
      </c>
      <c r="I124" s="4">
        <v>0.16249665399999999</v>
      </c>
      <c r="J124" s="4">
        <v>0.51029388099999995</v>
      </c>
      <c r="K124" s="4">
        <v>0.71370911599999998</v>
      </c>
      <c r="L124" s="4">
        <v>0.738504363</v>
      </c>
      <c r="M124" s="4">
        <v>0.54453187700000005</v>
      </c>
      <c r="N124" s="4">
        <v>0.43038381199999998</v>
      </c>
      <c r="O124" s="4">
        <v>0.50764290300000003</v>
      </c>
      <c r="P124" s="4">
        <v>0.98507814199999999</v>
      </c>
      <c r="Q124" s="4">
        <v>0.76527510200000004</v>
      </c>
      <c r="R124" s="4">
        <v>1.1298223080000001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5">
        <f>COUNT(G124:AP124)</f>
        <v>12</v>
      </c>
      <c r="AR124" s="4">
        <f>AVERAGE(G124:AP124)</f>
        <v>0.65845260125000005</v>
      </c>
      <c r="AS124" s="4">
        <f>_xlfn.STDEV.P(G124:AP124)</f>
        <v>0.25197722856483223</v>
      </c>
      <c r="AT124" s="4" t="str">
        <f t="shared" si="3"/>
        <v>NotEnhancer</v>
      </c>
    </row>
    <row r="125" spans="1:46">
      <c r="A125" s="5" t="s">
        <v>20</v>
      </c>
      <c r="B125" s="5">
        <v>66079190</v>
      </c>
      <c r="C125" s="5">
        <v>66079989</v>
      </c>
      <c r="D125" s="5">
        <f t="shared" si="2"/>
        <v>799</v>
      </c>
      <c r="E125" s="5" t="s">
        <v>152</v>
      </c>
      <c r="F125" s="5" t="s">
        <v>98</v>
      </c>
      <c r="G125" s="4">
        <v>0.49648701000000001</v>
      </c>
      <c r="H125" s="4">
        <v>0.53026801899999998</v>
      </c>
      <c r="I125" s="4">
        <v>0.51666177899999999</v>
      </c>
      <c r="J125" s="4">
        <v>0.47119817000000003</v>
      </c>
      <c r="K125" s="4">
        <v>0.80431646199999995</v>
      </c>
      <c r="L125" s="4">
        <v>0.85691161800000004</v>
      </c>
      <c r="M125" s="4">
        <v>0.46767931499999998</v>
      </c>
      <c r="N125" s="4">
        <v>0.49559556599999999</v>
      </c>
      <c r="O125" s="4">
        <v>0.51206690899999996</v>
      </c>
      <c r="P125" s="4">
        <v>0.54958213700000003</v>
      </c>
      <c r="Q125" s="4">
        <v>0.53920164199999998</v>
      </c>
      <c r="R125" s="4">
        <v>0.54846272200000001</v>
      </c>
      <c r="S125" s="4">
        <v>0.47231337800000001</v>
      </c>
      <c r="T125" s="4">
        <v>0.42672270400000001</v>
      </c>
      <c r="U125" s="4">
        <v>0.44161795999999998</v>
      </c>
      <c r="V125" s="4">
        <v>0.43733919199999999</v>
      </c>
      <c r="W125" s="4">
        <v>0.72956413099999995</v>
      </c>
      <c r="X125" s="4">
        <v>0.76763319900000004</v>
      </c>
      <c r="Y125" s="4">
        <v>0.666092028</v>
      </c>
      <c r="Z125" s="4">
        <v>0.64590265800000002</v>
      </c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5">
        <f>COUNT(G125:AP125)</f>
        <v>20</v>
      </c>
      <c r="AR125" s="4">
        <f>AVERAGE(G125:AP125)</f>
        <v>0.56878082995000001</v>
      </c>
      <c r="AS125" s="4">
        <f>_xlfn.STDEV.P(G125:AP125)</f>
        <v>0.12681477851659184</v>
      </c>
      <c r="AT125" s="4" t="str">
        <f t="shared" si="3"/>
        <v>NotEnhancer</v>
      </c>
    </row>
    <row r="126" spans="1:46">
      <c r="A126" s="5" t="s">
        <v>20</v>
      </c>
      <c r="B126" s="5">
        <v>65300367</v>
      </c>
      <c r="C126" s="5">
        <v>65300916</v>
      </c>
      <c r="D126" s="5">
        <f t="shared" si="2"/>
        <v>549</v>
      </c>
      <c r="E126" s="5" t="s">
        <v>153</v>
      </c>
      <c r="F126" s="5" t="s">
        <v>98</v>
      </c>
      <c r="G126" s="4">
        <v>0.524621805</v>
      </c>
      <c r="H126" s="4">
        <v>0.53944673399999998</v>
      </c>
      <c r="I126" s="4">
        <v>0.49587540499999999</v>
      </c>
      <c r="J126" s="4">
        <v>0.48630696000000001</v>
      </c>
      <c r="K126" s="4">
        <v>0.50236387800000004</v>
      </c>
      <c r="L126" s="4">
        <v>0.51098779800000005</v>
      </c>
      <c r="M126" s="4">
        <v>0.51193232300000002</v>
      </c>
      <c r="N126" s="4">
        <v>0.54322483300000002</v>
      </c>
      <c r="O126" s="4">
        <v>0.888505357</v>
      </c>
      <c r="P126" s="4">
        <v>1.0650966829999999</v>
      </c>
      <c r="Q126" s="4">
        <v>0.86266178599999999</v>
      </c>
      <c r="R126" s="4">
        <v>0.67069632999999995</v>
      </c>
      <c r="S126" s="4">
        <v>0.40440385200000001</v>
      </c>
      <c r="T126" s="4">
        <v>0.433112249</v>
      </c>
      <c r="U126" s="4">
        <v>0.39646123</v>
      </c>
      <c r="V126" s="4">
        <v>0.36596568099999999</v>
      </c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5">
        <f>COUNT(G126:AP126)</f>
        <v>16</v>
      </c>
      <c r="AR126" s="4">
        <f>AVERAGE(G126:AP126)</f>
        <v>0.57510393150000005</v>
      </c>
      <c r="AS126" s="4">
        <f>_xlfn.STDEV.P(G126:AP126)</f>
        <v>0.19161873267862142</v>
      </c>
      <c r="AT126" s="4" t="str">
        <f t="shared" si="3"/>
        <v>NotEnhancer</v>
      </c>
    </row>
    <row r="127" spans="1:46">
      <c r="A127" s="5" t="s">
        <v>20</v>
      </c>
      <c r="B127" s="5">
        <v>90129166</v>
      </c>
      <c r="C127" s="5">
        <v>90129715</v>
      </c>
      <c r="D127" s="5">
        <f t="shared" si="2"/>
        <v>549</v>
      </c>
      <c r="E127" s="5" t="s">
        <v>154</v>
      </c>
      <c r="F127" s="5" t="s">
        <v>98</v>
      </c>
      <c r="G127" s="4">
        <v>0.48959062199999998</v>
      </c>
      <c r="H127" s="4">
        <v>0.49332979799999999</v>
      </c>
      <c r="I127" s="4">
        <v>0.44602593099999999</v>
      </c>
      <c r="J127" s="4">
        <v>0.54633168799999998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5">
        <f>COUNT(G127:AP127)</f>
        <v>4</v>
      </c>
      <c r="AR127" s="4">
        <f>AVERAGE(G127:AP127)</f>
        <v>0.49381950975</v>
      </c>
      <c r="AS127" s="4">
        <f>_xlfn.STDEV.P(G127:AP127)</f>
        <v>3.5566410922007623E-2</v>
      </c>
      <c r="AT127" s="4" t="str">
        <f t="shared" si="3"/>
        <v>NotEnhancer</v>
      </c>
    </row>
    <row r="128" spans="1:46">
      <c r="A128" s="5" t="s">
        <v>20</v>
      </c>
      <c r="B128" s="5">
        <v>126396697</v>
      </c>
      <c r="C128" s="5">
        <v>126397346</v>
      </c>
      <c r="D128" s="5">
        <f t="shared" si="2"/>
        <v>649</v>
      </c>
      <c r="E128" s="5" t="s">
        <v>155</v>
      </c>
      <c r="F128" s="5" t="s">
        <v>98</v>
      </c>
      <c r="G128" s="4">
        <v>0.45936202700000001</v>
      </c>
      <c r="H128" s="4">
        <v>0.44291625899999998</v>
      </c>
      <c r="I128" s="4">
        <v>0.45555044700000002</v>
      </c>
      <c r="J128" s="4">
        <v>0.44931331600000002</v>
      </c>
      <c r="K128" s="4">
        <v>0.58687670300000006</v>
      </c>
      <c r="L128" s="4">
        <v>0.58935556300000003</v>
      </c>
      <c r="M128" s="4">
        <v>0.43579953199999999</v>
      </c>
      <c r="N128" s="4">
        <v>0.44283629499999999</v>
      </c>
      <c r="O128" s="4">
        <v>0.49831938199999998</v>
      </c>
      <c r="P128" s="4">
        <v>0.43254494999999998</v>
      </c>
      <c r="Q128" s="4">
        <v>0.44015123900000003</v>
      </c>
      <c r="R128" s="4">
        <v>0.43123457999999998</v>
      </c>
      <c r="S128" s="4">
        <v>0.264428573</v>
      </c>
      <c r="T128" s="4">
        <v>0.28439124100000002</v>
      </c>
      <c r="U128" s="4">
        <v>0.33730766699999998</v>
      </c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5">
        <f>COUNT(G128:AP128)</f>
        <v>15</v>
      </c>
      <c r="AR128" s="4">
        <f>AVERAGE(G128:AP128)</f>
        <v>0.43669251826666666</v>
      </c>
      <c r="AS128" s="4">
        <f>_xlfn.STDEV.P(G128:AP128)</f>
        <v>8.7014215170976059E-2</v>
      </c>
      <c r="AT128" s="4" t="str">
        <f t="shared" si="3"/>
        <v>NotEnhancer</v>
      </c>
    </row>
    <row r="129" spans="1:46">
      <c r="A129" s="5" t="s">
        <v>20</v>
      </c>
      <c r="B129" s="5">
        <v>126126469</v>
      </c>
      <c r="C129" s="5">
        <v>126127018</v>
      </c>
      <c r="D129" s="5">
        <f t="shared" si="2"/>
        <v>549</v>
      </c>
      <c r="E129" s="5" t="s">
        <v>156</v>
      </c>
      <c r="F129" s="5" t="s">
        <v>98</v>
      </c>
      <c r="G129" s="4">
        <v>0.21496912300000001</v>
      </c>
      <c r="H129" s="4">
        <v>0.22204679699999999</v>
      </c>
      <c r="I129" s="4">
        <v>0.42970818700000002</v>
      </c>
      <c r="J129" s="4">
        <v>0.42133136100000002</v>
      </c>
      <c r="K129" s="4">
        <v>0.41418602199999999</v>
      </c>
      <c r="L129" s="4">
        <v>0.40691888900000001</v>
      </c>
      <c r="M129" s="4">
        <v>0.57828520900000002</v>
      </c>
      <c r="N129" s="4">
        <v>0.58162782000000002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5">
        <f>COUNT(G129:AP129)</f>
        <v>8</v>
      </c>
      <c r="AR129" s="4">
        <f>AVERAGE(G129:AP129)</f>
        <v>0.40863417600000002</v>
      </c>
      <c r="AS129" s="4">
        <f>_xlfn.STDEV.P(G129:AP129)</f>
        <v>0.12829086788817079</v>
      </c>
      <c r="AT129" s="4" t="str">
        <f t="shared" si="3"/>
        <v>NotEnhancer</v>
      </c>
    </row>
    <row r="130" spans="1:46">
      <c r="A130" s="5" t="s">
        <v>20</v>
      </c>
      <c r="B130" s="5">
        <v>126348074</v>
      </c>
      <c r="C130" s="5">
        <v>126348673</v>
      </c>
      <c r="D130" s="5">
        <f t="shared" si="2"/>
        <v>599</v>
      </c>
      <c r="E130" s="5" t="s">
        <v>157</v>
      </c>
      <c r="F130" s="5" t="s">
        <v>98</v>
      </c>
      <c r="G130" s="4">
        <v>0.34483023099999999</v>
      </c>
      <c r="H130" s="4">
        <v>0.33565496700000003</v>
      </c>
      <c r="I130" s="4">
        <v>0.41260268</v>
      </c>
      <c r="J130" s="4">
        <v>0.424701037</v>
      </c>
      <c r="K130" s="4">
        <v>0.34576399600000002</v>
      </c>
      <c r="L130" s="4">
        <v>0.35005390600000003</v>
      </c>
      <c r="M130" s="4">
        <v>0.30680295699999999</v>
      </c>
      <c r="N130" s="4">
        <v>0.30097030400000002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5">
        <f>COUNT(G130:AP130)</f>
        <v>8</v>
      </c>
      <c r="AR130" s="4">
        <f>AVERAGE(G130:AP130)</f>
        <v>0.35267250974999997</v>
      </c>
      <c r="AS130" s="4">
        <f>_xlfn.STDEV.P(G130:AP130)</f>
        <v>4.1777013323675831E-2</v>
      </c>
      <c r="AT130" s="4" t="str">
        <f t="shared" si="3"/>
        <v>NotEnhancer</v>
      </c>
    </row>
    <row r="131" spans="1:46">
      <c r="A131" s="5" t="s">
        <v>20</v>
      </c>
      <c r="B131" s="5">
        <v>81828352</v>
      </c>
      <c r="C131" s="5">
        <v>81828901</v>
      </c>
      <c r="D131" s="5">
        <f t="shared" ref="D131:D194" si="4">C131-B131</f>
        <v>549</v>
      </c>
      <c r="E131" s="5" t="s">
        <v>158</v>
      </c>
      <c r="F131" s="5" t="s">
        <v>98</v>
      </c>
      <c r="G131" s="4">
        <v>0.33529234000000002</v>
      </c>
      <c r="H131" s="4">
        <v>0.33408335300000003</v>
      </c>
      <c r="I131" s="4">
        <v>0.31514256000000002</v>
      </c>
      <c r="J131" s="4">
        <v>0.31212009299999999</v>
      </c>
      <c r="K131" s="4">
        <v>0.312455922</v>
      </c>
      <c r="L131" s="4">
        <v>0.31487389599999999</v>
      </c>
      <c r="M131" s="4">
        <v>0.32947129200000003</v>
      </c>
      <c r="N131" s="4">
        <v>0.32774736700000001</v>
      </c>
      <c r="O131" s="4">
        <v>0.58894908499999998</v>
      </c>
      <c r="P131" s="4">
        <v>0.58330589200000005</v>
      </c>
      <c r="Q131" s="4">
        <v>0.51944443200000001</v>
      </c>
      <c r="R131" s="4">
        <v>0.52350428299999996</v>
      </c>
      <c r="S131" s="4">
        <v>0.58532228500000005</v>
      </c>
      <c r="T131" s="4">
        <v>0.57888065399999999</v>
      </c>
      <c r="U131" s="4">
        <v>0.58882728900000003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5">
        <f>COUNT(G131:AP131)</f>
        <v>15</v>
      </c>
      <c r="AR131" s="4">
        <f>AVERAGE(G131:AP131)</f>
        <v>0.4366280495333334</v>
      </c>
      <c r="AS131" s="4">
        <f>_xlfn.STDEV.P(G131:AP131)</f>
        <v>0.12362798205074342</v>
      </c>
      <c r="AT131" s="4" t="str">
        <f t="shared" ref="AT131:AT194" si="5">IF(AR131&gt;=2,"Enhancer",IF(AR131&gt;=1.5,"Threshold","NotEnhancer"))</f>
        <v>NotEnhancer</v>
      </c>
    </row>
    <row r="132" spans="1:46">
      <c r="A132" s="5" t="s">
        <v>20</v>
      </c>
      <c r="B132" s="5">
        <v>103827722</v>
      </c>
      <c r="C132" s="5">
        <v>103828271</v>
      </c>
      <c r="D132" s="5">
        <f t="shared" si="4"/>
        <v>549</v>
      </c>
      <c r="E132" s="5" t="s">
        <v>159</v>
      </c>
      <c r="F132" s="5" t="s">
        <v>98</v>
      </c>
      <c r="G132" s="4">
        <v>0.37</v>
      </c>
      <c r="H132" s="4">
        <v>0.36</v>
      </c>
      <c r="I132" s="4">
        <v>0.4</v>
      </c>
      <c r="J132" s="4">
        <v>0.4</v>
      </c>
      <c r="K132" s="4">
        <v>0.42</v>
      </c>
      <c r="L132" s="4">
        <v>0.42</v>
      </c>
      <c r="M132" s="4">
        <v>0.47</v>
      </c>
      <c r="N132" s="4">
        <v>0.5</v>
      </c>
      <c r="O132" s="4">
        <v>0.21</v>
      </c>
      <c r="P132" s="4">
        <v>0.24</v>
      </c>
      <c r="Q132" s="4">
        <v>0.26</v>
      </c>
      <c r="R132" s="4">
        <v>0.28000000000000003</v>
      </c>
      <c r="S132" s="4">
        <v>0.21</v>
      </c>
      <c r="T132" s="4">
        <v>0.21</v>
      </c>
      <c r="U132" s="4">
        <v>0.14000000000000001</v>
      </c>
      <c r="V132" s="4">
        <v>0.16</v>
      </c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5">
        <f>COUNT(G132:AP132)</f>
        <v>16</v>
      </c>
      <c r="AR132" s="4">
        <f>AVERAGE(G132:AP132)</f>
        <v>0.31562499999999999</v>
      </c>
      <c r="AS132" s="4">
        <f>_xlfn.STDEV.P(G132:AP132)</f>
        <v>0.11107254104863201</v>
      </c>
      <c r="AT132" s="4" t="str">
        <f t="shared" si="5"/>
        <v>NotEnhancer</v>
      </c>
    </row>
    <row r="133" spans="1:46">
      <c r="A133" s="5" t="s">
        <v>20</v>
      </c>
      <c r="B133" s="5">
        <v>83898159</v>
      </c>
      <c r="C133" s="5">
        <v>83898858</v>
      </c>
      <c r="D133" s="5">
        <f t="shared" si="4"/>
        <v>699</v>
      </c>
      <c r="E133" s="5" t="s">
        <v>160</v>
      </c>
      <c r="F133" s="5" t="s">
        <v>98</v>
      </c>
      <c r="G133" s="4">
        <v>0.315045358</v>
      </c>
      <c r="H133" s="4">
        <v>0.22284672899999999</v>
      </c>
      <c r="I133" s="4">
        <v>0.17923061000000001</v>
      </c>
      <c r="J133" s="4">
        <v>0.16231551299999999</v>
      </c>
      <c r="K133" s="4">
        <v>0.14199603499999999</v>
      </c>
      <c r="L133" s="4">
        <v>0.148564486</v>
      </c>
      <c r="M133" s="4">
        <v>0.12880573000000001</v>
      </c>
      <c r="N133" s="4">
        <v>0.12727042099999999</v>
      </c>
      <c r="O133" s="4">
        <v>0.86279119100000001</v>
      </c>
      <c r="P133" s="4">
        <v>0.87104058900000003</v>
      </c>
      <c r="Q133" s="4">
        <v>1.161162534</v>
      </c>
      <c r="R133" s="4">
        <v>1.158920613</v>
      </c>
      <c r="S133" s="4">
        <v>1.1230716489999999</v>
      </c>
      <c r="T133" s="4">
        <v>1.1158887959999999</v>
      </c>
      <c r="U133" s="4">
        <v>0.86496781300000003</v>
      </c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5">
        <f>COUNT(G133:AP133)</f>
        <v>15</v>
      </c>
      <c r="AR133" s="4">
        <f>AVERAGE(G133:AP133)</f>
        <v>0.57226120446666673</v>
      </c>
      <c r="AS133" s="4">
        <f>_xlfn.STDEV.P(G133:AP133)</f>
        <v>0.43353943765128289</v>
      </c>
      <c r="AT133" s="4" t="str">
        <f t="shared" si="5"/>
        <v>NotEnhancer</v>
      </c>
    </row>
    <row r="134" spans="1:46">
      <c r="A134" s="5" t="s">
        <v>20</v>
      </c>
      <c r="B134" s="5">
        <v>128672194</v>
      </c>
      <c r="C134" s="5">
        <v>128672743</v>
      </c>
      <c r="D134" s="5">
        <f t="shared" si="4"/>
        <v>549</v>
      </c>
      <c r="E134" s="5" t="s">
        <v>161</v>
      </c>
      <c r="F134" s="5" t="s">
        <v>98</v>
      </c>
      <c r="G134" s="4">
        <v>0.21</v>
      </c>
      <c r="H134" s="4">
        <v>0.22</v>
      </c>
      <c r="I134" s="4">
        <v>0.23</v>
      </c>
      <c r="J134" s="4">
        <v>0.25</v>
      </c>
      <c r="K134" s="4">
        <v>0.28000000000000003</v>
      </c>
      <c r="L134" s="4">
        <v>0.27</v>
      </c>
      <c r="M134" s="4">
        <v>0.33</v>
      </c>
      <c r="N134" s="4">
        <v>0.3</v>
      </c>
      <c r="O134" s="4">
        <v>0.03</v>
      </c>
      <c r="P134" s="4">
        <v>0.03</v>
      </c>
      <c r="Q134" s="4">
        <v>0.06</v>
      </c>
      <c r="R134" s="4">
        <v>0.06</v>
      </c>
      <c r="S134" s="4">
        <v>0.11</v>
      </c>
      <c r="T134" s="4">
        <v>0.44</v>
      </c>
      <c r="U134" s="4">
        <v>0.09</v>
      </c>
      <c r="V134" s="4">
        <v>0.39</v>
      </c>
      <c r="W134" s="4">
        <v>0.38</v>
      </c>
      <c r="X134" s="4">
        <v>0.47</v>
      </c>
      <c r="Y134" s="4">
        <v>0.47</v>
      </c>
      <c r="Z134" s="4">
        <v>0.32</v>
      </c>
      <c r="AA134" s="4">
        <v>0.31</v>
      </c>
      <c r="AB134" s="4">
        <v>0.38</v>
      </c>
      <c r="AC134" s="4">
        <v>0.39</v>
      </c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5">
        <f>COUNT(G134:AP134)</f>
        <v>23</v>
      </c>
      <c r="AR134" s="4">
        <f>AVERAGE(G134:AP134)</f>
        <v>0.26173913043478253</v>
      </c>
      <c r="AS134" s="4">
        <f>_xlfn.STDEV.P(G134:AP134)</f>
        <v>0.1380816448436292</v>
      </c>
      <c r="AT134" s="4" t="str">
        <f t="shared" si="5"/>
        <v>NotEnhancer</v>
      </c>
    </row>
    <row r="135" spans="1:46">
      <c r="A135" s="5" t="s">
        <v>20</v>
      </c>
      <c r="B135" s="5">
        <v>63590798</v>
      </c>
      <c r="C135" s="5">
        <v>63591247</v>
      </c>
      <c r="D135" s="5">
        <f t="shared" si="4"/>
        <v>449</v>
      </c>
      <c r="E135" s="5" t="s">
        <v>163</v>
      </c>
      <c r="F135" s="5" t="s">
        <v>162</v>
      </c>
      <c r="G135" s="4">
        <v>0.65034607899999997</v>
      </c>
      <c r="H135" s="4">
        <v>0.66345938100000001</v>
      </c>
      <c r="I135" s="4">
        <v>0.63816679399999998</v>
      </c>
      <c r="J135" s="4">
        <v>0.60522025700000004</v>
      </c>
      <c r="K135" s="4">
        <v>0.40541968699999997</v>
      </c>
      <c r="L135" s="4">
        <v>0.396931486</v>
      </c>
      <c r="M135" s="4">
        <v>0.45671867500000002</v>
      </c>
      <c r="N135" s="4">
        <v>0.41168389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5">
        <f>COUNT(G135:AP135)</f>
        <v>8</v>
      </c>
      <c r="AR135" s="4">
        <f>AVERAGE(G135:AP135)</f>
        <v>0.52849328112500005</v>
      </c>
      <c r="AS135" s="4">
        <f>_xlfn.STDEV.P(G135:AP135)</f>
        <v>0.11304363326026463</v>
      </c>
      <c r="AT135" s="4" t="str">
        <f t="shared" si="5"/>
        <v>NotEnhancer</v>
      </c>
    </row>
    <row r="136" spans="1:46">
      <c r="A136" s="5" t="s">
        <v>20</v>
      </c>
      <c r="B136" s="5">
        <v>63720196</v>
      </c>
      <c r="C136" s="5">
        <v>63720745</v>
      </c>
      <c r="D136" s="5">
        <f t="shared" si="4"/>
        <v>549</v>
      </c>
      <c r="E136" s="5" t="s">
        <v>164</v>
      </c>
      <c r="F136" s="5" t="s">
        <v>162</v>
      </c>
      <c r="G136" s="4">
        <v>3.6450006080000001</v>
      </c>
      <c r="H136" s="4">
        <v>3.5467013970000001</v>
      </c>
      <c r="I136" s="4">
        <v>3.7541953069999998</v>
      </c>
      <c r="J136" s="4">
        <v>3.71826517</v>
      </c>
      <c r="K136" s="4">
        <v>2.2741249250000002</v>
      </c>
      <c r="L136" s="4">
        <v>2.9199142130000002</v>
      </c>
      <c r="M136" s="4">
        <v>2.428259374</v>
      </c>
      <c r="N136" s="4">
        <v>2.268038716</v>
      </c>
      <c r="O136" s="4">
        <v>1.7961554909999999</v>
      </c>
      <c r="P136" s="4">
        <v>1.7611245579999999</v>
      </c>
      <c r="Q136" s="4">
        <v>1.789865335</v>
      </c>
      <c r="R136" s="4">
        <v>1.855541063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5">
        <f>COUNT(G136:AP136)</f>
        <v>12</v>
      </c>
      <c r="AR136" s="4">
        <f>AVERAGE(G136:AP136)</f>
        <v>2.6464321797500001</v>
      </c>
      <c r="AS136" s="4">
        <f>_xlfn.STDEV.P(G136:AP136)</f>
        <v>0.78812701631650428</v>
      </c>
      <c r="AT136" s="4" t="str">
        <f t="shared" si="5"/>
        <v>Enhancer</v>
      </c>
    </row>
    <row r="137" spans="1:46">
      <c r="A137" s="5" t="s">
        <v>20</v>
      </c>
      <c r="B137" s="5">
        <v>65300367</v>
      </c>
      <c r="C137" s="5">
        <v>65300916</v>
      </c>
      <c r="D137" s="5">
        <f t="shared" si="4"/>
        <v>549</v>
      </c>
      <c r="E137" s="5" t="s">
        <v>153</v>
      </c>
      <c r="F137" s="5" t="s">
        <v>162</v>
      </c>
      <c r="G137" s="4">
        <v>0.524621805</v>
      </c>
      <c r="H137" s="4">
        <v>0.53944673399999998</v>
      </c>
      <c r="I137" s="4">
        <v>0.49587540499999999</v>
      </c>
      <c r="J137" s="4">
        <v>0.48630696000000001</v>
      </c>
      <c r="K137" s="4">
        <v>0.50236387800000004</v>
      </c>
      <c r="L137" s="4">
        <v>0.51098779800000005</v>
      </c>
      <c r="M137" s="4">
        <v>0.51193232300000002</v>
      </c>
      <c r="N137" s="4">
        <v>0.54322483300000002</v>
      </c>
      <c r="O137" s="4">
        <v>0.888505357</v>
      </c>
      <c r="P137" s="4">
        <v>1.0650966829999999</v>
      </c>
      <c r="Q137" s="4">
        <v>0.86266178599999999</v>
      </c>
      <c r="R137" s="4">
        <v>0.67069632999999995</v>
      </c>
      <c r="S137" s="4">
        <v>0.40440385200000001</v>
      </c>
      <c r="T137" s="4">
        <v>0.433112249</v>
      </c>
      <c r="U137" s="4">
        <v>0.39646123</v>
      </c>
      <c r="V137" s="4">
        <v>0.36596568099999999</v>
      </c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5">
        <f>COUNT(G137:AP137)</f>
        <v>16</v>
      </c>
      <c r="AR137" s="4">
        <f>AVERAGE(G137:AP137)</f>
        <v>0.57510393150000005</v>
      </c>
      <c r="AS137" s="4">
        <f>_xlfn.STDEV.P(G137:AP137)</f>
        <v>0.19161873267862142</v>
      </c>
      <c r="AT137" s="4" t="str">
        <f t="shared" si="5"/>
        <v>NotEnhancer</v>
      </c>
    </row>
    <row r="138" spans="1:46">
      <c r="A138" s="5" t="s">
        <v>20</v>
      </c>
      <c r="B138" s="5">
        <v>66157214</v>
      </c>
      <c r="C138" s="5">
        <v>66157813</v>
      </c>
      <c r="D138" s="5">
        <f t="shared" si="4"/>
        <v>599</v>
      </c>
      <c r="E138" s="5" t="s">
        <v>165</v>
      </c>
      <c r="F138" s="5" t="s">
        <v>162</v>
      </c>
      <c r="G138" s="4">
        <v>2.173629295</v>
      </c>
      <c r="H138" s="4">
        <v>2.09825565</v>
      </c>
      <c r="I138" s="4">
        <v>1.9796156789999999</v>
      </c>
      <c r="J138" s="4">
        <v>1.7733553559999999</v>
      </c>
      <c r="K138" s="4">
        <v>1.667123232</v>
      </c>
      <c r="L138" s="4">
        <v>1.983684486</v>
      </c>
      <c r="M138" s="4">
        <v>1.8516698220000001</v>
      </c>
      <c r="N138" s="4">
        <v>1.9029931920000001</v>
      </c>
      <c r="O138" s="4">
        <v>2.1144967960000001</v>
      </c>
      <c r="P138" s="4">
        <v>2.0262861619999999</v>
      </c>
      <c r="Q138" s="4">
        <v>2.1253618479999998</v>
      </c>
      <c r="R138" s="4">
        <v>1.9280026159999999</v>
      </c>
      <c r="S138" s="4">
        <v>1.7603418879999999</v>
      </c>
      <c r="T138" s="4">
        <v>1.8388367510000001</v>
      </c>
      <c r="U138" s="4">
        <v>1.70493289</v>
      </c>
      <c r="V138" s="4">
        <v>1.5916231510000001</v>
      </c>
      <c r="W138" s="4">
        <v>1.817493528</v>
      </c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5">
        <f>COUNT(G138:AP138)</f>
        <v>17</v>
      </c>
      <c r="AR138" s="4">
        <f>AVERAGE(G138:AP138)</f>
        <v>1.9022177848235293</v>
      </c>
      <c r="AS138" s="4">
        <f>_xlfn.STDEV.P(G138:AP138)</f>
        <v>0.16746921310972376</v>
      </c>
      <c r="AT138" s="4" t="str">
        <f t="shared" si="5"/>
        <v>Threshold</v>
      </c>
    </row>
    <row r="139" spans="1:46">
      <c r="A139" s="5" t="s">
        <v>20</v>
      </c>
      <c r="B139" s="5">
        <v>66280165</v>
      </c>
      <c r="C139" s="5">
        <v>66280714</v>
      </c>
      <c r="D139" s="5">
        <f t="shared" si="4"/>
        <v>549</v>
      </c>
      <c r="E139" s="5" t="s">
        <v>166</v>
      </c>
      <c r="F139" s="5" t="s">
        <v>162</v>
      </c>
      <c r="G139" s="4">
        <v>0.671523749</v>
      </c>
      <c r="H139" s="4">
        <v>0.67714253199999996</v>
      </c>
      <c r="I139" s="4">
        <v>0.65118533599999995</v>
      </c>
      <c r="J139" s="4">
        <v>0.61379272799999995</v>
      </c>
      <c r="K139" s="4">
        <v>0.56183876700000002</v>
      </c>
      <c r="L139" s="4">
        <v>0.56791259199999999</v>
      </c>
      <c r="M139" s="4">
        <v>0.54389427199999996</v>
      </c>
      <c r="N139" s="4">
        <v>0.54933499500000005</v>
      </c>
      <c r="O139" s="4">
        <v>1.7123590870000001</v>
      </c>
      <c r="P139" s="4">
        <v>1.7851081339999999</v>
      </c>
      <c r="Q139" s="4">
        <v>1.7860865210000001</v>
      </c>
      <c r="R139" s="4">
        <v>1.786747592</v>
      </c>
      <c r="S139" s="4">
        <v>1.225964485</v>
      </c>
      <c r="T139" s="4">
        <v>1.227213404</v>
      </c>
      <c r="U139" s="4">
        <v>1.1254963929999999</v>
      </c>
      <c r="V139" s="4">
        <v>1.2438212360000001</v>
      </c>
      <c r="W139" s="4">
        <v>0.83002456899999999</v>
      </c>
      <c r="X139" s="4">
        <v>0.78642459799999997</v>
      </c>
      <c r="Y139" s="4">
        <v>0.84049807300000001</v>
      </c>
      <c r="Z139" s="4">
        <v>0.90177981699999998</v>
      </c>
      <c r="AA139" s="4">
        <v>1.571372634</v>
      </c>
      <c r="AB139" s="4">
        <v>0.955166081</v>
      </c>
      <c r="AC139" s="4">
        <v>1.1816304660000001</v>
      </c>
      <c r="AD139" s="4">
        <v>1.2667186269999999</v>
      </c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5">
        <f>COUNT(G139:AP139)</f>
        <v>24</v>
      </c>
      <c r="AR139" s="4">
        <f>AVERAGE(G139:AP139)</f>
        <v>1.0442931953333334</v>
      </c>
      <c r="AS139" s="4">
        <f>_xlfn.STDEV.P(G139:AP139)</f>
        <v>0.42360209578823749</v>
      </c>
      <c r="AT139" s="4" t="str">
        <f t="shared" si="5"/>
        <v>NotEnhancer</v>
      </c>
    </row>
    <row r="140" spans="1:46">
      <c r="A140" s="5" t="s">
        <v>20</v>
      </c>
      <c r="B140" s="5">
        <v>66468915</v>
      </c>
      <c r="C140" s="5">
        <v>66469464</v>
      </c>
      <c r="D140" s="5">
        <f t="shared" si="4"/>
        <v>549</v>
      </c>
      <c r="E140" s="5" t="s">
        <v>167</v>
      </c>
      <c r="F140" s="5" t="s">
        <v>162</v>
      </c>
      <c r="G140" s="4">
        <v>1.0603672980000001</v>
      </c>
      <c r="H140" s="4">
        <v>1.391420474</v>
      </c>
      <c r="I140" s="4">
        <v>1.2836347990000001</v>
      </c>
      <c r="J140" s="4">
        <v>1.250535417</v>
      </c>
      <c r="K140" s="4">
        <v>1.2766508889999999</v>
      </c>
      <c r="L140" s="4">
        <v>1.303577523</v>
      </c>
      <c r="M140" s="4">
        <v>1.115902245</v>
      </c>
      <c r="N140" s="4">
        <v>1.1885309550000001</v>
      </c>
      <c r="O140" s="4">
        <v>1.4802963680000001</v>
      </c>
      <c r="P140" s="4">
        <v>1.3638492499999999</v>
      </c>
      <c r="Q140" s="4">
        <v>1.183273158</v>
      </c>
      <c r="R140" s="4">
        <v>1.4141106619999999</v>
      </c>
      <c r="S140" s="4">
        <v>1.529646265</v>
      </c>
      <c r="T140" s="4">
        <v>1.48484525</v>
      </c>
      <c r="U140" s="4">
        <v>1.3644612949999999</v>
      </c>
      <c r="V140" s="4">
        <v>1.384501692</v>
      </c>
      <c r="W140" s="4">
        <v>0.93005688099999995</v>
      </c>
      <c r="X140" s="4">
        <v>0.84016628500000001</v>
      </c>
      <c r="Y140" s="4">
        <v>0.87964005199999995</v>
      </c>
      <c r="Z140" s="4">
        <v>0.838756795</v>
      </c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5">
        <f>COUNT(G140:AP140)</f>
        <v>20</v>
      </c>
      <c r="AR140" s="4">
        <f>AVERAGE(G140:AP140)</f>
        <v>1.22821117765</v>
      </c>
      <c r="AS140" s="4">
        <f>_xlfn.STDEV.P(G140:AP140)</f>
        <v>0.21348095009838261</v>
      </c>
      <c r="AT140" s="4" t="str">
        <f t="shared" si="5"/>
        <v>NotEnhancer</v>
      </c>
    </row>
    <row r="141" spans="1:46">
      <c r="A141" s="5" t="s">
        <v>20</v>
      </c>
      <c r="B141" s="5">
        <v>66578070</v>
      </c>
      <c r="C141" s="5">
        <v>66578669</v>
      </c>
      <c r="D141" s="5">
        <f t="shared" si="4"/>
        <v>599</v>
      </c>
      <c r="E141" s="5" t="s">
        <v>168</v>
      </c>
      <c r="F141" s="5" t="s">
        <v>162</v>
      </c>
      <c r="G141" s="4">
        <v>1.7714797280000001</v>
      </c>
      <c r="H141" s="4">
        <v>3.605794865</v>
      </c>
      <c r="I141" s="4">
        <v>1.10422942</v>
      </c>
      <c r="J141" s="4">
        <v>2.9879661089999998</v>
      </c>
      <c r="K141" s="4">
        <v>3.479669006</v>
      </c>
      <c r="L141" s="4">
        <v>3.380192799</v>
      </c>
      <c r="M141" s="4">
        <v>3.646966302</v>
      </c>
      <c r="N141" s="4">
        <v>3.787178688</v>
      </c>
      <c r="O141" s="4">
        <v>1.329315912</v>
      </c>
      <c r="P141" s="4">
        <v>1.473415943</v>
      </c>
      <c r="Q141" s="4">
        <v>1.436356593</v>
      </c>
      <c r="R141" s="4">
        <v>1.328601014</v>
      </c>
      <c r="S141" s="4">
        <v>1.1738395150000001</v>
      </c>
      <c r="T141" s="4">
        <v>1.2355769050000001</v>
      </c>
      <c r="U141" s="4">
        <v>1.356325625</v>
      </c>
      <c r="V141" s="4">
        <v>1.402918589</v>
      </c>
      <c r="W141" s="4">
        <v>1.08073054</v>
      </c>
      <c r="X141" s="4">
        <v>1.0861162660000001</v>
      </c>
      <c r="Y141" s="4">
        <v>0.90502371299999995</v>
      </c>
      <c r="Z141" s="4">
        <v>1.2024315480000001</v>
      </c>
      <c r="AA141" s="4">
        <v>1.2564979489999999</v>
      </c>
      <c r="AB141" s="4">
        <v>1.2550185460000001</v>
      </c>
      <c r="AC141" s="4">
        <v>1.207317953</v>
      </c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5">
        <f>COUNT(G141:AP141)</f>
        <v>23</v>
      </c>
      <c r="AR141" s="4">
        <f>AVERAGE(G141:AP141)</f>
        <v>1.8475201533913042</v>
      </c>
      <c r="AS141" s="4">
        <f>_xlfn.STDEV.P(G141:AP141)</f>
        <v>0.99258418515878521</v>
      </c>
      <c r="AT141" s="4" t="str">
        <f t="shared" si="5"/>
        <v>Threshold</v>
      </c>
    </row>
    <row r="142" spans="1:46">
      <c r="A142" s="5" t="s">
        <v>20</v>
      </c>
      <c r="B142" s="5">
        <v>66749727</v>
      </c>
      <c r="C142" s="5">
        <v>66750276</v>
      </c>
      <c r="D142" s="5">
        <f t="shared" si="4"/>
        <v>549</v>
      </c>
      <c r="E142" s="5" t="s">
        <v>169</v>
      </c>
      <c r="F142" s="5" t="s">
        <v>162</v>
      </c>
      <c r="G142" s="4">
        <v>1.700512912</v>
      </c>
      <c r="H142" s="4">
        <v>1.6154595679999999</v>
      </c>
      <c r="I142" s="4">
        <v>1.374069513</v>
      </c>
      <c r="J142" s="4">
        <v>1.4661859049999999</v>
      </c>
      <c r="K142" s="4">
        <v>1.7040938969999999</v>
      </c>
      <c r="L142" s="4">
        <v>1.733810139</v>
      </c>
      <c r="M142" s="4">
        <v>1.462842333</v>
      </c>
      <c r="N142" s="4">
        <v>1.5290410969999999</v>
      </c>
      <c r="O142" s="4">
        <v>1.403314467</v>
      </c>
      <c r="P142" s="4">
        <v>1.373978666</v>
      </c>
      <c r="Q142" s="4">
        <v>1.4890068949999999</v>
      </c>
      <c r="R142" s="4">
        <v>1.419989387</v>
      </c>
      <c r="S142" s="4">
        <v>1.525220587</v>
      </c>
      <c r="T142" s="4">
        <v>1.3953783749999999</v>
      </c>
      <c r="U142" s="4">
        <v>1.447899273</v>
      </c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5">
        <f>COUNT(G142:AP142)</f>
        <v>15</v>
      </c>
      <c r="AR142" s="4">
        <f>AVERAGE(G142:AP142)</f>
        <v>1.5093868676</v>
      </c>
      <c r="AS142" s="4">
        <f>_xlfn.STDEV.P(G142:AP142)</f>
        <v>0.11939021794568989</v>
      </c>
      <c r="AT142" s="4" t="str">
        <f t="shared" si="5"/>
        <v>Threshold</v>
      </c>
    </row>
    <row r="143" spans="1:46">
      <c r="A143" s="5" t="s">
        <v>20</v>
      </c>
      <c r="B143" s="5">
        <v>66763679</v>
      </c>
      <c r="C143" s="5">
        <v>66764228</v>
      </c>
      <c r="D143" s="5">
        <f t="shared" si="4"/>
        <v>549</v>
      </c>
      <c r="E143" s="5" t="s">
        <v>170</v>
      </c>
      <c r="F143" s="5" t="s">
        <v>162</v>
      </c>
      <c r="G143" s="4">
        <v>0.882129202</v>
      </c>
      <c r="H143" s="4">
        <v>0.90108270400000001</v>
      </c>
      <c r="I143" s="4">
        <v>1.036823805</v>
      </c>
      <c r="J143" s="4">
        <v>1.1554711419999999</v>
      </c>
      <c r="K143" s="4">
        <v>0.87231611600000003</v>
      </c>
      <c r="L143" s="4">
        <v>0.84936615599999998</v>
      </c>
      <c r="M143" s="4">
        <v>0.90515829999999997</v>
      </c>
      <c r="N143" s="4">
        <v>0.98166476199999997</v>
      </c>
      <c r="O143" s="4">
        <v>1.129236203</v>
      </c>
      <c r="P143" s="4">
        <v>1.0899640289999999</v>
      </c>
      <c r="Q143" s="4">
        <v>1.16097841</v>
      </c>
      <c r="R143" s="4">
        <v>1.183950372</v>
      </c>
      <c r="S143" s="4">
        <v>2.018800444</v>
      </c>
      <c r="T143" s="4">
        <v>1.8550801880000001</v>
      </c>
      <c r="U143" s="4">
        <v>1.9565283769999999</v>
      </c>
      <c r="V143" s="4">
        <v>1.5680288040000001</v>
      </c>
      <c r="W143" s="4">
        <v>1.6696968569999999</v>
      </c>
      <c r="X143" s="4">
        <v>1.7169696059999999</v>
      </c>
      <c r="Y143" s="4">
        <v>1.675557628</v>
      </c>
      <c r="Z143" s="4">
        <v>1.692194969</v>
      </c>
      <c r="AA143" s="4">
        <v>0.97629438599999996</v>
      </c>
      <c r="AB143" s="4">
        <v>0.92982114800000004</v>
      </c>
      <c r="AC143" s="4">
        <v>0.90975297700000002</v>
      </c>
      <c r="AD143" s="4">
        <v>0.89730741599999997</v>
      </c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5">
        <f>COUNT(G143:AP143)</f>
        <v>24</v>
      </c>
      <c r="AR143" s="4">
        <f>AVERAGE(G143:AP143)</f>
        <v>1.250590583375</v>
      </c>
      <c r="AS143" s="4">
        <f>_xlfn.STDEV.P(G143:AP143)</f>
        <v>0.38750970700718879</v>
      </c>
      <c r="AT143" s="4" t="str">
        <f t="shared" si="5"/>
        <v>NotEnhancer</v>
      </c>
    </row>
    <row r="144" spans="1:46">
      <c r="A144" s="5" t="s">
        <v>20</v>
      </c>
      <c r="B144" s="5">
        <v>67296236</v>
      </c>
      <c r="C144" s="5">
        <v>67296942</v>
      </c>
      <c r="D144" s="5">
        <f t="shared" si="4"/>
        <v>706</v>
      </c>
      <c r="E144" s="5" t="s">
        <v>171</v>
      </c>
      <c r="F144" s="5" t="s">
        <v>162</v>
      </c>
      <c r="G144" s="4">
        <v>0.72606947300000002</v>
      </c>
      <c r="H144" s="4">
        <v>0.69029918999999995</v>
      </c>
      <c r="I144" s="4">
        <v>0.79005237900000003</v>
      </c>
      <c r="J144" s="4">
        <v>0.75224429800000003</v>
      </c>
      <c r="K144" s="4">
        <v>0.70410873500000004</v>
      </c>
      <c r="L144" s="4">
        <v>0.74927663099999997</v>
      </c>
      <c r="M144" s="4">
        <v>0.69754029799999995</v>
      </c>
      <c r="N144" s="4">
        <v>0.70745230699999995</v>
      </c>
      <c r="O144" s="4">
        <v>1.698929503</v>
      </c>
      <c r="P144" s="4">
        <v>1.534244744</v>
      </c>
      <c r="Q144" s="4">
        <v>1.5146725860000001</v>
      </c>
      <c r="R144" s="4">
        <v>1.3892373849999999</v>
      </c>
      <c r="S144" s="4">
        <v>0.568975966</v>
      </c>
      <c r="T144" s="4">
        <v>0.59362289199999996</v>
      </c>
      <c r="U144" s="4">
        <v>0.59079524800000005</v>
      </c>
      <c r="V144" s="4">
        <v>0.59872931799999995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5">
        <f>COUNT(G144:AP144)</f>
        <v>16</v>
      </c>
      <c r="AR144" s="4">
        <f>AVERAGE(G144:AP144)</f>
        <v>0.89414068456249995</v>
      </c>
      <c r="AS144" s="4">
        <f>_xlfn.STDEV.P(G144:AP144)</f>
        <v>0.37867354385214447</v>
      </c>
      <c r="AT144" s="4" t="str">
        <f t="shared" si="5"/>
        <v>NotEnhancer</v>
      </c>
    </row>
    <row r="145" spans="1:46">
      <c r="A145" s="5" t="s">
        <v>20</v>
      </c>
      <c r="B145" s="5">
        <v>67973719</v>
      </c>
      <c r="C145" s="5">
        <v>67974268</v>
      </c>
      <c r="D145" s="5">
        <f t="shared" si="4"/>
        <v>549</v>
      </c>
      <c r="E145" s="5" t="s">
        <v>172</v>
      </c>
      <c r="F145" s="5" t="s">
        <v>162</v>
      </c>
      <c r="G145" s="4">
        <v>1.665553791</v>
      </c>
      <c r="H145" s="4">
        <v>1.4337789780000001</v>
      </c>
      <c r="I145" s="4">
        <v>1.608732856</v>
      </c>
      <c r="J145" s="4">
        <v>1.742990123</v>
      </c>
      <c r="K145" s="4">
        <v>1.751319375</v>
      </c>
      <c r="L145" s="4">
        <v>1.83597703</v>
      </c>
      <c r="M145" s="4">
        <v>1.685397593</v>
      </c>
      <c r="N145" s="4">
        <v>1.4167643519999999</v>
      </c>
      <c r="O145" s="4">
        <v>1.336239682</v>
      </c>
      <c r="P145" s="4">
        <v>1.494430371</v>
      </c>
      <c r="Q145" s="4">
        <v>1.316086407</v>
      </c>
      <c r="R145" s="4">
        <v>1.2177329320000001</v>
      </c>
      <c r="S145" s="4">
        <v>1.500885891</v>
      </c>
      <c r="T145" s="4">
        <v>1.5551550569999999</v>
      </c>
      <c r="U145" s="4">
        <v>1.51308014</v>
      </c>
      <c r="V145" s="4">
        <v>1.5173316240000001</v>
      </c>
      <c r="W145" s="4">
        <v>2.2045628559999999</v>
      </c>
      <c r="X145" s="4">
        <v>2.6057166829999998</v>
      </c>
      <c r="Y145" s="4">
        <v>2.2534936999999999</v>
      </c>
      <c r="Z145" s="4">
        <v>2.1688484799999999</v>
      </c>
      <c r="AA145" s="4">
        <v>1.478527919</v>
      </c>
      <c r="AB145" s="4">
        <v>1.651779439</v>
      </c>
      <c r="AC145" s="4">
        <v>1.3764983879999999</v>
      </c>
      <c r="AD145" s="4">
        <v>1.5629854599999999</v>
      </c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5">
        <f>COUNT(G145:AP145)</f>
        <v>24</v>
      </c>
      <c r="AR145" s="4">
        <f>AVERAGE(G145:AP145)</f>
        <v>1.6622445469583333</v>
      </c>
      <c r="AS145" s="4">
        <f>_xlfn.STDEV.P(G145:AP145)</f>
        <v>0.32970646905210144</v>
      </c>
      <c r="AT145" s="4" t="str">
        <f t="shared" si="5"/>
        <v>Threshold</v>
      </c>
    </row>
    <row r="146" spans="1:46">
      <c r="A146" s="5" t="s">
        <v>20</v>
      </c>
      <c r="B146" s="5">
        <v>68211440</v>
      </c>
      <c r="C146" s="5">
        <v>68211989</v>
      </c>
      <c r="D146" s="5">
        <f t="shared" si="4"/>
        <v>549</v>
      </c>
      <c r="E146" s="5" t="s">
        <v>173</v>
      </c>
      <c r="F146" s="5" t="s">
        <v>162</v>
      </c>
      <c r="G146" s="4">
        <v>0.83884049599999999</v>
      </c>
      <c r="H146" s="4">
        <v>0.83523130099999998</v>
      </c>
      <c r="I146" s="4">
        <v>0.81986247400000001</v>
      </c>
      <c r="J146" s="4">
        <v>0.76883796800000004</v>
      </c>
      <c r="K146" s="4">
        <v>0.79491539700000002</v>
      </c>
      <c r="L146" s="4">
        <v>0.80062665200000005</v>
      </c>
      <c r="M146" s="4">
        <v>0.77746434200000003</v>
      </c>
      <c r="N146" s="4">
        <v>0.80467212300000002</v>
      </c>
      <c r="O146" s="4">
        <v>1.2724945540000001</v>
      </c>
      <c r="P146" s="4">
        <v>1.2156844769999999</v>
      </c>
      <c r="Q146" s="4">
        <v>1.1651001249999999</v>
      </c>
      <c r="R146" s="4">
        <v>1.1909029799999999</v>
      </c>
      <c r="S146" s="4">
        <v>1.0567152550000001</v>
      </c>
      <c r="T146" s="4">
        <v>0.98934001800000004</v>
      </c>
      <c r="U146" s="4">
        <v>0.92908267</v>
      </c>
      <c r="V146" s="4">
        <v>1.0011649060000001</v>
      </c>
      <c r="W146" s="4">
        <v>0.83822173899999997</v>
      </c>
      <c r="X146" s="4">
        <v>0.82624459800000005</v>
      </c>
      <c r="Y146" s="4">
        <v>0.78396259899999998</v>
      </c>
      <c r="Z146" s="4">
        <v>0.83788806299999996</v>
      </c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5">
        <f>COUNT(G146:AP146)</f>
        <v>20</v>
      </c>
      <c r="AR146" s="4">
        <f>AVERAGE(G146:AP146)</f>
        <v>0.92736263685000009</v>
      </c>
      <c r="AS146" s="4">
        <f>_xlfn.STDEV.P(G146:AP146)</f>
        <v>0.16203685637790047</v>
      </c>
      <c r="AT146" s="4" t="str">
        <f t="shared" si="5"/>
        <v>NotEnhancer</v>
      </c>
    </row>
    <row r="147" spans="1:46">
      <c r="A147" s="5" t="s">
        <v>20</v>
      </c>
      <c r="B147" s="5">
        <v>69362498</v>
      </c>
      <c r="C147" s="5">
        <v>69363047</v>
      </c>
      <c r="D147" s="5">
        <f t="shared" si="4"/>
        <v>549</v>
      </c>
      <c r="E147" s="5" t="s">
        <v>174</v>
      </c>
      <c r="F147" s="5" t="s">
        <v>162</v>
      </c>
      <c r="G147" s="4">
        <v>0.52725548700000002</v>
      </c>
      <c r="H147" s="4">
        <v>0.55171106000000003</v>
      </c>
      <c r="I147" s="4">
        <v>0.46644966599999999</v>
      </c>
      <c r="J147" s="4">
        <v>0.42832165500000002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5">
        <f>COUNT(G147:AP147)</f>
        <v>4</v>
      </c>
      <c r="AR147" s="4">
        <f>AVERAGE(G147:AP147)</f>
        <v>0.49343446699999999</v>
      </c>
      <c r="AS147" s="4">
        <f>_xlfn.STDEV.P(G147:AP147)</f>
        <v>4.8754180479947042E-2</v>
      </c>
      <c r="AT147" s="4" t="str">
        <f t="shared" si="5"/>
        <v>NotEnhancer</v>
      </c>
    </row>
    <row r="148" spans="1:46">
      <c r="A148" s="5" t="s">
        <v>20</v>
      </c>
      <c r="B148" s="5">
        <v>69707316</v>
      </c>
      <c r="C148" s="5">
        <v>69707865</v>
      </c>
      <c r="D148" s="5">
        <f t="shared" si="4"/>
        <v>549</v>
      </c>
      <c r="E148" s="5" t="s">
        <v>175</v>
      </c>
      <c r="F148" s="5" t="s">
        <v>162</v>
      </c>
      <c r="G148" s="4">
        <v>0.43917167000000001</v>
      </c>
      <c r="H148" s="4">
        <v>0.43653418100000002</v>
      </c>
      <c r="I148" s="4">
        <v>0.38701681199999999</v>
      </c>
      <c r="J148" s="4">
        <v>0.362724149</v>
      </c>
      <c r="K148" s="4">
        <v>0.41432374700000002</v>
      </c>
      <c r="L148" s="4">
        <v>0.414006455</v>
      </c>
      <c r="M148" s="4">
        <v>0.38939650100000001</v>
      </c>
      <c r="N148" s="4">
        <v>0.39094329900000002</v>
      </c>
      <c r="O148" s="4">
        <v>0.302469129</v>
      </c>
      <c r="P148" s="4">
        <v>0.30353328800000001</v>
      </c>
      <c r="Q148" s="4">
        <v>0.273750944</v>
      </c>
      <c r="R148" s="4">
        <v>0.30871925500000003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5">
        <f>COUNT(G148:AP148)</f>
        <v>12</v>
      </c>
      <c r="AR148" s="4">
        <f>AVERAGE(G148:AP148)</f>
        <v>0.36854911916666661</v>
      </c>
      <c r="AS148" s="4">
        <f>_xlfn.STDEV.P(G148:AP148)</f>
        <v>5.4956215824225704E-2</v>
      </c>
      <c r="AT148" s="4" t="str">
        <f t="shared" si="5"/>
        <v>NotEnhancer</v>
      </c>
    </row>
    <row r="149" spans="1:46">
      <c r="A149" s="5" t="s">
        <v>20</v>
      </c>
      <c r="B149" s="5">
        <v>69829229</v>
      </c>
      <c r="C149" s="5">
        <v>69829778</v>
      </c>
      <c r="D149" s="5">
        <f t="shared" si="4"/>
        <v>549</v>
      </c>
      <c r="E149" s="5" t="s">
        <v>176</v>
      </c>
      <c r="F149" s="5" t="s">
        <v>162</v>
      </c>
      <c r="G149" s="4">
        <v>0.18083656000000001</v>
      </c>
      <c r="H149" s="4">
        <v>0.20193647200000001</v>
      </c>
      <c r="I149" s="4">
        <v>0.91308680399999997</v>
      </c>
      <c r="J149" s="4">
        <v>1.023603544</v>
      </c>
      <c r="K149" s="4">
        <v>0.95828107100000004</v>
      </c>
      <c r="L149" s="4">
        <v>0.93341331699999996</v>
      </c>
      <c r="M149" s="4">
        <v>0.827675787</v>
      </c>
      <c r="N149" s="4">
        <v>0.76566504899999999</v>
      </c>
      <c r="O149" s="4">
        <v>0.94907371900000004</v>
      </c>
      <c r="P149" s="4">
        <v>0.87406366999999996</v>
      </c>
      <c r="Q149" s="4">
        <v>0.93131193800000001</v>
      </c>
      <c r="R149" s="4">
        <v>0.92532252800000003</v>
      </c>
      <c r="S149" s="4">
        <v>0.63305891000000003</v>
      </c>
      <c r="T149" s="4">
        <v>0.58677990800000002</v>
      </c>
      <c r="U149" s="4">
        <v>0.63466263599999995</v>
      </c>
      <c r="V149" s="4">
        <v>0.58595779599999998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5">
        <f>COUNT(G149:AP149)</f>
        <v>16</v>
      </c>
      <c r="AR149" s="4">
        <f>AVERAGE(G149:AP149)</f>
        <v>0.74529560681250018</v>
      </c>
      <c r="AS149" s="4">
        <f>_xlfn.STDEV.P(G149:AP149)</f>
        <v>0.25098379476610766</v>
      </c>
      <c r="AT149" s="4" t="str">
        <f t="shared" si="5"/>
        <v>NotEnhancer</v>
      </c>
    </row>
    <row r="150" spans="1:46">
      <c r="A150" s="5" t="s">
        <v>20</v>
      </c>
      <c r="B150" s="5">
        <v>69891296</v>
      </c>
      <c r="C150" s="5">
        <v>69891995</v>
      </c>
      <c r="D150" s="5">
        <f t="shared" si="4"/>
        <v>699</v>
      </c>
      <c r="E150" s="5" t="s">
        <v>177</v>
      </c>
      <c r="F150" s="5" t="s">
        <v>162</v>
      </c>
      <c r="G150" s="4">
        <v>1.207355223</v>
      </c>
      <c r="H150" s="4">
        <v>1.108578284</v>
      </c>
      <c r="I150" s="4">
        <v>1.1445909169999999</v>
      </c>
      <c r="J150" s="4">
        <v>1.09009603</v>
      </c>
      <c r="K150" s="4">
        <v>1.11325834</v>
      </c>
      <c r="L150" s="4">
        <v>1.08716108</v>
      </c>
      <c r="M150" s="4">
        <v>1.1221425140000001</v>
      </c>
      <c r="N150" s="4">
        <v>1.120575885</v>
      </c>
      <c r="O150" s="4">
        <v>0.91968212000000005</v>
      </c>
      <c r="P150" s="4">
        <v>0.95182537</v>
      </c>
      <c r="Q150" s="4">
        <v>0.78206805199999996</v>
      </c>
      <c r="R150" s="4">
        <v>0.78024459000000002</v>
      </c>
      <c r="S150" s="4">
        <v>2.7288100040000001</v>
      </c>
      <c r="T150" s="4">
        <v>1.933261144</v>
      </c>
      <c r="U150" s="4">
        <v>2.4332457679999999</v>
      </c>
      <c r="V150" s="4">
        <v>2.1902816390000002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5">
        <f>COUNT(G150:AP150)</f>
        <v>16</v>
      </c>
      <c r="AR150" s="4">
        <f>AVERAGE(G150:AP150)</f>
        <v>1.3570735599999999</v>
      </c>
      <c r="AS150" s="4">
        <f>_xlfn.STDEV.P(G150:AP150)</f>
        <v>0.58784295324246294</v>
      </c>
      <c r="AT150" s="4" t="str">
        <f t="shared" si="5"/>
        <v>NotEnhancer</v>
      </c>
    </row>
    <row r="151" spans="1:46">
      <c r="A151" s="5" t="s">
        <v>20</v>
      </c>
      <c r="B151" s="5">
        <v>69959582</v>
      </c>
      <c r="C151" s="5">
        <v>69960631</v>
      </c>
      <c r="D151" s="5">
        <f t="shared" si="4"/>
        <v>1049</v>
      </c>
      <c r="E151" s="5" t="s">
        <v>178</v>
      </c>
      <c r="F151" s="5" t="s">
        <v>162</v>
      </c>
      <c r="G151" s="4">
        <v>0.82343200800000005</v>
      </c>
      <c r="H151" s="4">
        <v>0.89690491699999997</v>
      </c>
      <c r="I151" s="4">
        <v>0.85767970400000004</v>
      </c>
      <c r="J151" s="4">
        <v>0.93150956600000001</v>
      </c>
      <c r="K151" s="4">
        <v>0.84643567200000003</v>
      </c>
      <c r="L151" s="4">
        <v>0.83915778799999996</v>
      </c>
      <c r="M151" s="4">
        <v>0.90824810199999995</v>
      </c>
      <c r="N151" s="4">
        <v>0.90037529699999996</v>
      </c>
      <c r="O151" s="4">
        <v>1.56152793</v>
      </c>
      <c r="P151" s="4">
        <v>1.5074286569999999</v>
      </c>
      <c r="Q151" s="4">
        <v>1.5942287799999999</v>
      </c>
      <c r="R151" s="4">
        <v>1.389814664</v>
      </c>
      <c r="S151" s="4">
        <v>1.014745443</v>
      </c>
      <c r="T151" s="4">
        <v>1.0849567389999999</v>
      </c>
      <c r="U151" s="4">
        <v>1.0514682049999999</v>
      </c>
      <c r="V151" s="4">
        <v>1.062639047</v>
      </c>
      <c r="W151" s="4">
        <v>0.96033645999999995</v>
      </c>
      <c r="X151" s="4">
        <v>0.739061792</v>
      </c>
      <c r="Y151" s="4">
        <v>0.81969013300000004</v>
      </c>
      <c r="Z151" s="4">
        <v>0.67194768699999996</v>
      </c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5">
        <f>COUNT(G151:AP151)</f>
        <v>20</v>
      </c>
      <c r="AR151" s="4">
        <f>AVERAGE(G151:AP151)</f>
        <v>1.0230794295500001</v>
      </c>
      <c r="AS151" s="4">
        <f>_xlfn.STDEV.P(G151:AP151)</f>
        <v>0.26697881538573759</v>
      </c>
      <c r="AT151" s="4" t="str">
        <f t="shared" si="5"/>
        <v>NotEnhancer</v>
      </c>
    </row>
    <row r="152" spans="1:46">
      <c r="A152" s="5" t="s">
        <v>20</v>
      </c>
      <c r="B152" s="5">
        <v>70093382</v>
      </c>
      <c r="C152" s="5">
        <v>70093831</v>
      </c>
      <c r="D152" s="5">
        <f t="shared" si="4"/>
        <v>449</v>
      </c>
      <c r="E152" s="5" t="s">
        <v>179</v>
      </c>
      <c r="F152" s="5" t="s">
        <v>162</v>
      </c>
      <c r="G152" s="4">
        <v>1.1661271049999999</v>
      </c>
      <c r="H152" s="4">
        <v>1.0012542950000001</v>
      </c>
      <c r="I152" s="4">
        <v>1.373873986</v>
      </c>
      <c r="J152" s="4">
        <v>1.388231445</v>
      </c>
      <c r="K152" s="4">
        <v>1.1494296180000001</v>
      </c>
      <c r="L152" s="4">
        <v>1.1444719320000001</v>
      </c>
      <c r="M152" s="4">
        <v>1.115300907</v>
      </c>
      <c r="N152" s="4">
        <v>1.210865265</v>
      </c>
      <c r="O152" s="4">
        <v>1.624761908</v>
      </c>
      <c r="P152" s="4">
        <v>1.794535768</v>
      </c>
      <c r="Q152" s="4">
        <v>2.0928747900000002</v>
      </c>
      <c r="R152" s="4">
        <v>1.7088999410000001</v>
      </c>
      <c r="S152" s="4">
        <v>3.427944546</v>
      </c>
      <c r="T152" s="4">
        <v>3.2353245230000001</v>
      </c>
      <c r="U152" s="4">
        <v>3.128882919</v>
      </c>
      <c r="V152" s="4">
        <v>3.2457403349999998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5">
        <f>COUNT(G152:AP152)</f>
        <v>16</v>
      </c>
      <c r="AR152" s="4">
        <f>AVERAGE(G152:AP152)</f>
        <v>1.8630324551874999</v>
      </c>
      <c r="AS152" s="4">
        <f>_xlfn.STDEV.P(G152:AP152)</f>
        <v>0.85467377724571036</v>
      </c>
      <c r="AT152" s="4" t="str">
        <f t="shared" si="5"/>
        <v>Threshold</v>
      </c>
    </row>
    <row r="153" spans="1:46">
      <c r="A153" s="5" t="s">
        <v>20</v>
      </c>
      <c r="B153" s="5">
        <v>70144673</v>
      </c>
      <c r="C153" s="5">
        <v>70145243</v>
      </c>
      <c r="D153" s="5">
        <f t="shared" si="4"/>
        <v>570</v>
      </c>
      <c r="E153" s="5" t="s">
        <v>180</v>
      </c>
      <c r="F153" s="5" t="s">
        <v>162</v>
      </c>
      <c r="G153" s="4">
        <v>0.71489834299999999</v>
      </c>
      <c r="H153" s="4">
        <v>0.90898184000000004</v>
      </c>
      <c r="I153" s="4">
        <v>0.91832212099999999</v>
      </c>
      <c r="J153" s="4">
        <v>0.91586310800000004</v>
      </c>
      <c r="K153" s="4">
        <v>0.95177658700000001</v>
      </c>
      <c r="L153" s="4">
        <v>0.910231177</v>
      </c>
      <c r="M153" s="4">
        <v>0.87513075900000004</v>
      </c>
      <c r="N153" s="4">
        <v>0.87558686600000002</v>
      </c>
      <c r="O153" s="4">
        <v>1.3524267029999999</v>
      </c>
      <c r="P153" s="4">
        <v>1.1802687940000001</v>
      </c>
      <c r="Q153" s="4">
        <v>1.3843567750000001</v>
      </c>
      <c r="R153" s="4">
        <v>1.308769115</v>
      </c>
      <c r="S153" s="4">
        <v>0.66198576200000003</v>
      </c>
      <c r="T153" s="4">
        <v>0.693021518</v>
      </c>
      <c r="U153" s="4">
        <v>0.71130367400000005</v>
      </c>
      <c r="V153" s="4">
        <v>0.67246250200000002</v>
      </c>
      <c r="W153" s="4">
        <v>1.076876409</v>
      </c>
      <c r="X153" s="4">
        <v>1.0983596579999999</v>
      </c>
      <c r="Y153" s="4">
        <v>1.152028053</v>
      </c>
      <c r="Z153" s="4">
        <v>1.1671099789999999</v>
      </c>
      <c r="AA153" s="4">
        <v>2.4800995970000002</v>
      </c>
      <c r="AB153" s="4">
        <v>1.917839104</v>
      </c>
      <c r="AC153" s="4">
        <v>2.391241865</v>
      </c>
      <c r="AD153" s="4">
        <v>2.0283165470000002</v>
      </c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5">
        <f>COUNT(G153:AP153)</f>
        <v>24</v>
      </c>
      <c r="AR153" s="4">
        <f>AVERAGE(G153:AP153)</f>
        <v>1.1811357023333333</v>
      </c>
      <c r="AS153" s="4">
        <f>_xlfn.STDEV.P(G153:AP153)</f>
        <v>0.51026749105414304</v>
      </c>
      <c r="AT153" s="4" t="str">
        <f t="shared" si="5"/>
        <v>NotEnhancer</v>
      </c>
    </row>
    <row r="154" spans="1:46">
      <c r="A154" s="5" t="s">
        <v>20</v>
      </c>
      <c r="B154" s="5">
        <v>70311472</v>
      </c>
      <c r="C154" s="5">
        <v>70312021</v>
      </c>
      <c r="D154" s="5">
        <f t="shared" si="4"/>
        <v>549</v>
      </c>
      <c r="E154" s="5" t="s">
        <v>181</v>
      </c>
      <c r="F154" s="5" t="s">
        <v>162</v>
      </c>
      <c r="G154" s="4">
        <v>0.82656526500000005</v>
      </c>
      <c r="H154" s="4">
        <v>0.74287952300000004</v>
      </c>
      <c r="I154" s="4">
        <v>0.92498525099999995</v>
      </c>
      <c r="J154" s="4">
        <v>0.90390516899999995</v>
      </c>
      <c r="K154" s="4">
        <v>0.76278959099999999</v>
      </c>
      <c r="L154" s="4">
        <v>0.753826094</v>
      </c>
      <c r="M154" s="4">
        <v>0.71307391399999998</v>
      </c>
      <c r="N154" s="4">
        <v>0.80526704599999999</v>
      </c>
      <c r="O154" s="4">
        <v>1.6808397070000001</v>
      </c>
      <c r="P154" s="4">
        <v>1.760204638</v>
      </c>
      <c r="Q154" s="4">
        <v>1.9134907640000001</v>
      </c>
      <c r="R154" s="4">
        <v>1.754517315</v>
      </c>
      <c r="S154" s="4">
        <v>2.1776804900000002</v>
      </c>
      <c r="T154" s="4">
        <v>1.7287022729999999</v>
      </c>
      <c r="U154" s="4">
        <v>1.7484479580000001</v>
      </c>
      <c r="V154" s="4">
        <v>2.180534889</v>
      </c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5">
        <f>COUNT(G154:AP154)</f>
        <v>16</v>
      </c>
      <c r="AR154" s="4">
        <f>AVERAGE(G154:AP154)</f>
        <v>1.3361068679374999</v>
      </c>
      <c r="AS154" s="4">
        <f>_xlfn.STDEV.P(G154:AP154)</f>
        <v>0.55100337360826135</v>
      </c>
      <c r="AT154" s="4" t="str">
        <f t="shared" si="5"/>
        <v>NotEnhancer</v>
      </c>
    </row>
    <row r="155" spans="1:46">
      <c r="A155" s="5" t="s">
        <v>20</v>
      </c>
      <c r="B155" s="5">
        <v>70413249</v>
      </c>
      <c r="C155" s="5">
        <v>70413798</v>
      </c>
      <c r="D155" s="5">
        <f t="shared" si="4"/>
        <v>549</v>
      </c>
      <c r="E155" s="5" t="s">
        <v>182</v>
      </c>
      <c r="F155" s="5" t="s">
        <v>162</v>
      </c>
      <c r="G155" s="4">
        <v>1.3270734280000001</v>
      </c>
      <c r="H155" s="4">
        <v>0.97002087199999998</v>
      </c>
      <c r="I155" s="4">
        <v>1.372584987</v>
      </c>
      <c r="J155" s="4">
        <v>1.308591174</v>
      </c>
      <c r="K155" s="4">
        <v>1.4393551040000001</v>
      </c>
      <c r="L155" s="4">
        <v>1.372327187</v>
      </c>
      <c r="M155" s="4">
        <v>1.3318922989999999</v>
      </c>
      <c r="N155" s="4">
        <v>1.337147447</v>
      </c>
      <c r="O155" s="4">
        <v>1.158892378</v>
      </c>
      <c r="P155" s="4">
        <v>1.1177444059999999</v>
      </c>
      <c r="Q155" s="4">
        <v>1.165851237</v>
      </c>
      <c r="R155" s="4">
        <v>1.1443547380000001</v>
      </c>
      <c r="S155" s="4">
        <v>1.7152078420000001</v>
      </c>
      <c r="T155" s="4">
        <v>2.0431226119999999</v>
      </c>
      <c r="U155" s="4">
        <v>1.7095156650000001</v>
      </c>
      <c r="V155" s="4">
        <v>1.803468732</v>
      </c>
      <c r="W155" s="4">
        <v>1.0504414630000001</v>
      </c>
      <c r="X155" s="4">
        <v>1.89989469</v>
      </c>
      <c r="Y155" s="4">
        <v>1.9165807530000001</v>
      </c>
      <c r="Z155" s="4">
        <v>2.2052814889999999</v>
      </c>
      <c r="AA155" s="4">
        <v>3.330115347</v>
      </c>
      <c r="AB155" s="4">
        <v>2.9932899150000001</v>
      </c>
      <c r="AC155" s="4">
        <v>3.1163931420000002</v>
      </c>
      <c r="AD155" s="4">
        <v>2.458960051</v>
      </c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5">
        <f>COUNT(G155:AP155)</f>
        <v>24</v>
      </c>
      <c r="AR155" s="4">
        <f>AVERAGE(G155:AP155)</f>
        <v>1.7203377899166667</v>
      </c>
      <c r="AS155" s="4">
        <f>_xlfn.STDEV.P(G155:AP155)</f>
        <v>0.65814418819440912</v>
      </c>
      <c r="AT155" s="4" t="str">
        <f t="shared" si="5"/>
        <v>Threshold</v>
      </c>
    </row>
    <row r="156" spans="1:46">
      <c r="A156" s="5" t="s">
        <v>20</v>
      </c>
      <c r="B156" s="5">
        <v>70514420</v>
      </c>
      <c r="C156" s="5">
        <v>70514969</v>
      </c>
      <c r="D156" s="5">
        <f t="shared" si="4"/>
        <v>549</v>
      </c>
      <c r="E156" s="5" t="s">
        <v>183</v>
      </c>
      <c r="F156" s="5" t="s">
        <v>162</v>
      </c>
      <c r="G156" s="4">
        <v>0.92393097199999996</v>
      </c>
      <c r="H156" s="4">
        <v>1.1909574030000001</v>
      </c>
      <c r="I156" s="4">
        <v>1.156964372</v>
      </c>
      <c r="J156" s="4">
        <v>1.154899637</v>
      </c>
      <c r="K156" s="4">
        <v>1.1740828940000001</v>
      </c>
      <c r="L156" s="4">
        <v>1.0880022519999999</v>
      </c>
      <c r="M156" s="4">
        <v>1.0132776480000001</v>
      </c>
      <c r="N156" s="4">
        <v>0.80284370199999999</v>
      </c>
      <c r="O156" s="4">
        <v>1.4222882429999999</v>
      </c>
      <c r="P156" s="4">
        <v>1.403229499</v>
      </c>
      <c r="Q156" s="4">
        <v>1.4772585659999999</v>
      </c>
      <c r="R156" s="4">
        <v>1.40841237</v>
      </c>
      <c r="S156" s="4">
        <v>3.954559341</v>
      </c>
      <c r="T156" s="4">
        <v>3.0250964819999999</v>
      </c>
      <c r="U156" s="4">
        <v>2.2598394700000002</v>
      </c>
      <c r="V156" s="4">
        <v>2.5653274509999999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5">
        <f>COUNT(G156:AP156)</f>
        <v>16</v>
      </c>
      <c r="AR156" s="4">
        <f>AVERAGE(G156:AP156)</f>
        <v>1.6263106438750001</v>
      </c>
      <c r="AS156" s="4">
        <f>_xlfn.STDEV.P(G156:AP156)</f>
        <v>0.84761130169486909</v>
      </c>
      <c r="AT156" s="4" t="str">
        <f t="shared" si="5"/>
        <v>Threshold</v>
      </c>
    </row>
    <row r="157" spans="1:46">
      <c r="A157" s="5" t="s">
        <v>20</v>
      </c>
      <c r="B157" s="5">
        <v>71036918</v>
      </c>
      <c r="C157" s="5">
        <v>71037467</v>
      </c>
      <c r="D157" s="5">
        <f t="shared" si="4"/>
        <v>549</v>
      </c>
      <c r="E157" s="5" t="s">
        <v>184</v>
      </c>
      <c r="F157" s="5" t="s">
        <v>162</v>
      </c>
      <c r="G157" s="4">
        <v>0.53303926499999998</v>
      </c>
      <c r="H157" s="4">
        <v>0.48618857100000001</v>
      </c>
      <c r="I157" s="4">
        <v>0.58826151699999996</v>
      </c>
      <c r="J157" s="4">
        <v>0.53333958999999997</v>
      </c>
      <c r="K157" s="4">
        <v>0.58480778</v>
      </c>
      <c r="L157" s="4">
        <v>0.57298248500000004</v>
      </c>
      <c r="M157" s="4">
        <v>0.49763846</v>
      </c>
      <c r="N157" s="4">
        <v>0.49270186900000001</v>
      </c>
      <c r="O157" s="4">
        <v>1.287191344</v>
      </c>
      <c r="P157" s="4">
        <v>1.262226147</v>
      </c>
      <c r="Q157" s="4">
        <v>1.2549562379999999</v>
      </c>
      <c r="R157" s="4">
        <v>1.3200186279999999</v>
      </c>
      <c r="S157" s="4">
        <v>1.1670014500000001</v>
      </c>
      <c r="T157" s="4">
        <v>1.198941475</v>
      </c>
      <c r="U157" s="4">
        <v>1.1380648689999999</v>
      </c>
      <c r="V157" s="4">
        <v>1.1726809229999999</v>
      </c>
      <c r="W157" s="4">
        <v>1.033217442</v>
      </c>
      <c r="X157" s="4">
        <v>1.0872016250000001</v>
      </c>
      <c r="Y157" s="4">
        <v>0.99260077499999999</v>
      </c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5">
        <f>COUNT(G157:AP157)</f>
        <v>19</v>
      </c>
      <c r="AR157" s="4">
        <f>AVERAGE(G157:AP157)</f>
        <v>0.90542423436842101</v>
      </c>
      <c r="AS157" s="4">
        <f>_xlfn.STDEV.P(G157:AP157)</f>
        <v>0.32506041901819593</v>
      </c>
      <c r="AT157" s="4" t="str">
        <f t="shared" si="5"/>
        <v>NotEnhancer</v>
      </c>
    </row>
    <row r="158" spans="1:46">
      <c r="A158" s="5" t="s">
        <v>20</v>
      </c>
      <c r="B158" s="5">
        <v>71389204</v>
      </c>
      <c r="C158" s="5">
        <v>71389753</v>
      </c>
      <c r="D158" s="5">
        <f t="shared" si="4"/>
        <v>549</v>
      </c>
      <c r="E158" s="5" t="s">
        <v>185</v>
      </c>
      <c r="F158" s="5" t="s">
        <v>162</v>
      </c>
      <c r="G158" s="4">
        <v>1.4421909740000001</v>
      </c>
      <c r="H158" s="4">
        <v>1.204054843</v>
      </c>
      <c r="I158" s="4">
        <v>1.9101828510000001</v>
      </c>
      <c r="J158" s="4">
        <v>1.374760403</v>
      </c>
      <c r="K158" s="4">
        <v>1.907088758</v>
      </c>
      <c r="L158" s="4">
        <v>1.566590084</v>
      </c>
      <c r="M158" s="4">
        <v>2.0868851689999999</v>
      </c>
      <c r="N158" s="4">
        <v>1.970555353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5">
        <f>COUNT(G158:AP158)</f>
        <v>8</v>
      </c>
      <c r="AR158" s="4">
        <f>AVERAGE(G158:AP158)</f>
        <v>1.6827885543750001</v>
      </c>
      <c r="AS158" s="4">
        <f>_xlfn.STDEV.P(G158:AP158)</f>
        <v>0.30487274814097337</v>
      </c>
      <c r="AT158" s="4" t="str">
        <f t="shared" si="5"/>
        <v>Threshold</v>
      </c>
    </row>
    <row r="159" spans="1:46">
      <c r="A159" s="5" t="s">
        <v>20</v>
      </c>
      <c r="B159" s="5">
        <v>71502866</v>
      </c>
      <c r="C159" s="5">
        <v>71503415</v>
      </c>
      <c r="D159" s="5">
        <f t="shared" si="4"/>
        <v>549</v>
      </c>
      <c r="E159" s="5" t="s">
        <v>186</v>
      </c>
      <c r="F159" s="5" t="s">
        <v>162</v>
      </c>
      <c r="G159" s="4">
        <v>0.76953324400000001</v>
      </c>
      <c r="H159" s="4">
        <v>0.64713977099999997</v>
      </c>
      <c r="I159" s="4">
        <v>0.73671431399999998</v>
      </c>
      <c r="J159" s="4">
        <v>1.030392521</v>
      </c>
      <c r="K159" s="4">
        <v>1.1446234040000001</v>
      </c>
      <c r="L159" s="4">
        <v>1.040843749</v>
      </c>
      <c r="M159" s="4">
        <v>0.88883414000000005</v>
      </c>
      <c r="N159" s="4">
        <v>0.682603925</v>
      </c>
      <c r="O159" s="4">
        <v>1.012109355</v>
      </c>
      <c r="P159" s="4">
        <v>1.447520994</v>
      </c>
      <c r="Q159" s="4">
        <v>0.81430754900000002</v>
      </c>
      <c r="R159" s="4">
        <v>0.81347119199999995</v>
      </c>
      <c r="S159" s="4">
        <v>2.179508915</v>
      </c>
      <c r="T159" s="4">
        <v>1.7668928829999999</v>
      </c>
      <c r="U159" s="4">
        <v>1.091375306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5">
        <f>COUNT(G159:AP159)</f>
        <v>15</v>
      </c>
      <c r="AR159" s="4">
        <f>AVERAGE(G159:AP159)</f>
        <v>1.0710580841333335</v>
      </c>
      <c r="AS159" s="4">
        <f>_xlfn.STDEV.P(G159:AP159)</f>
        <v>0.41353948563640741</v>
      </c>
      <c r="AT159" s="4" t="str">
        <f t="shared" si="5"/>
        <v>NotEnhancer</v>
      </c>
    </row>
    <row r="160" spans="1:46">
      <c r="A160" s="5" t="s">
        <v>20</v>
      </c>
      <c r="B160" s="5">
        <v>73056302</v>
      </c>
      <c r="C160" s="5">
        <v>73056901</v>
      </c>
      <c r="D160" s="5">
        <f t="shared" si="4"/>
        <v>599</v>
      </c>
      <c r="E160" s="5" t="s">
        <v>187</v>
      </c>
      <c r="F160" s="5" t="s">
        <v>162</v>
      </c>
      <c r="G160" s="4">
        <v>0.43851088399999999</v>
      </c>
      <c r="H160" s="4">
        <v>0.83313863799999999</v>
      </c>
      <c r="I160" s="4">
        <v>0.27219021799999998</v>
      </c>
      <c r="J160" s="4">
        <v>0.21659869000000001</v>
      </c>
      <c r="K160" s="4">
        <v>0.204903643</v>
      </c>
      <c r="L160" s="4">
        <v>0.20603843599999999</v>
      </c>
      <c r="M160" s="4">
        <v>0.211538847</v>
      </c>
      <c r="N160" s="4">
        <v>0.21193936199999999</v>
      </c>
      <c r="O160" s="4">
        <v>0.48543793000000002</v>
      </c>
      <c r="P160" s="4">
        <v>0.88792913500000004</v>
      </c>
      <c r="Q160" s="4">
        <v>0.25781171800000002</v>
      </c>
      <c r="R160" s="4">
        <v>0.21687905099999999</v>
      </c>
      <c r="S160" s="4">
        <v>0.32918354999999999</v>
      </c>
      <c r="T160" s="4">
        <v>0.34557797699999998</v>
      </c>
      <c r="U160" s="4">
        <v>0.35480318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5">
        <f>COUNT(G160:AP160)</f>
        <v>15</v>
      </c>
      <c r="AR160" s="4">
        <f>AVERAGE(G160:AP160)</f>
        <v>0.36483208393333333</v>
      </c>
      <c r="AS160" s="4">
        <f>_xlfn.STDEV.P(G160:AP160)</f>
        <v>0.21232438224769271</v>
      </c>
      <c r="AT160" s="4" t="str">
        <f t="shared" si="5"/>
        <v>NotEnhancer</v>
      </c>
    </row>
    <row r="161" spans="1:47">
      <c r="A161" s="5" t="s">
        <v>20</v>
      </c>
      <c r="B161" s="5">
        <v>81826094</v>
      </c>
      <c r="C161" s="5">
        <v>81826693</v>
      </c>
      <c r="D161" s="5">
        <f t="shared" si="4"/>
        <v>599</v>
      </c>
      <c r="E161" s="5" t="s">
        <v>188</v>
      </c>
      <c r="F161" s="5" t="s">
        <v>162</v>
      </c>
      <c r="G161" s="4">
        <v>1.3639526790000001</v>
      </c>
      <c r="H161" s="4">
        <v>0.63105829499999999</v>
      </c>
      <c r="I161" s="4">
        <v>1.0528772550000001</v>
      </c>
      <c r="J161" s="4">
        <v>0.67559552499999997</v>
      </c>
      <c r="K161" s="4">
        <v>1.471942874</v>
      </c>
      <c r="L161" s="4">
        <v>1.4795001489999999</v>
      </c>
      <c r="M161" s="4">
        <v>1.18634335</v>
      </c>
      <c r="N161" s="4">
        <v>1.1091341859999999</v>
      </c>
      <c r="O161" s="4">
        <v>0.58593863599999996</v>
      </c>
      <c r="P161" s="4">
        <v>0.59299113000000003</v>
      </c>
      <c r="Q161" s="4">
        <v>0.60852600499999998</v>
      </c>
      <c r="R161" s="4">
        <v>0.60215210100000005</v>
      </c>
      <c r="S161" s="4">
        <v>0.68438272499999997</v>
      </c>
      <c r="T161" s="4">
        <v>0.66732102199999999</v>
      </c>
      <c r="U161" s="4">
        <v>0.66140759100000002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5">
        <f>COUNT(G161:AP161)</f>
        <v>15</v>
      </c>
      <c r="AR161" s="4">
        <f>AVERAGE(G161:AP161)</f>
        <v>0.89154156819999986</v>
      </c>
      <c r="AS161" s="4">
        <f>_xlfn.STDEV.P(G161:AP161)</f>
        <v>0.33396827925137762</v>
      </c>
      <c r="AT161" s="4" t="str">
        <f t="shared" si="5"/>
        <v>NotEnhancer</v>
      </c>
    </row>
    <row r="162" spans="1:47">
      <c r="A162" s="5" t="s">
        <v>20</v>
      </c>
      <c r="B162" s="5">
        <v>82971630</v>
      </c>
      <c r="C162" s="5">
        <v>82972179</v>
      </c>
      <c r="D162" s="5">
        <f t="shared" si="4"/>
        <v>549</v>
      </c>
      <c r="E162" s="5" t="s">
        <v>189</v>
      </c>
      <c r="F162" s="5" t="s">
        <v>162</v>
      </c>
      <c r="G162" s="4">
        <v>2.44</v>
      </c>
      <c r="H162" s="4">
        <v>1.1499999999999999</v>
      </c>
      <c r="I162" s="4">
        <v>0.92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5">
        <f>COUNT(G162:AP162)</f>
        <v>3</v>
      </c>
      <c r="AR162" s="4">
        <f>AVERAGE(G162:AP162)</f>
        <v>1.5033333333333332</v>
      </c>
      <c r="AS162" s="4">
        <f>_xlfn.STDEV.P(G162:AP162)</f>
        <v>0.66894610312706693</v>
      </c>
      <c r="AT162" s="4" t="str">
        <f t="shared" si="5"/>
        <v>Threshold</v>
      </c>
    </row>
    <row r="163" spans="1:47">
      <c r="A163" s="5" t="s">
        <v>20</v>
      </c>
      <c r="B163" s="5">
        <v>83097025</v>
      </c>
      <c r="C163" s="5">
        <v>83097574</v>
      </c>
      <c r="D163" s="5">
        <f t="shared" si="4"/>
        <v>549</v>
      </c>
      <c r="E163" s="5" t="s">
        <v>190</v>
      </c>
      <c r="F163" s="5" t="s">
        <v>162</v>
      </c>
      <c r="G163" s="4">
        <v>1.67</v>
      </c>
      <c r="H163" s="4">
        <v>1.32</v>
      </c>
      <c r="I163" s="4">
        <v>0.4</v>
      </c>
      <c r="J163" s="4">
        <v>1.05</v>
      </c>
      <c r="K163" s="4">
        <v>0.71</v>
      </c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5">
        <f>COUNT(G163:AP163)</f>
        <v>5</v>
      </c>
      <c r="AR163" s="4">
        <f>AVERAGE(G163:AP163)</f>
        <v>1.03</v>
      </c>
      <c r="AS163" s="4">
        <f>_xlfn.STDEV.P(G163:AP163)</f>
        <v>0.44573534748772148</v>
      </c>
      <c r="AT163" s="4" t="str">
        <f t="shared" si="5"/>
        <v>NotEnhancer</v>
      </c>
    </row>
    <row r="164" spans="1:47">
      <c r="A164" s="5" t="s">
        <v>20</v>
      </c>
      <c r="B164" s="5">
        <v>91474804</v>
      </c>
      <c r="C164" s="5">
        <v>91475403</v>
      </c>
      <c r="D164" s="5">
        <f t="shared" si="4"/>
        <v>599</v>
      </c>
      <c r="E164" s="5" t="s">
        <v>191</v>
      </c>
      <c r="F164" s="5" t="s">
        <v>162</v>
      </c>
      <c r="G164" s="4">
        <v>1.323266885</v>
      </c>
      <c r="H164" s="4">
        <v>0.97378756300000002</v>
      </c>
      <c r="I164" s="4">
        <v>0.907438262</v>
      </c>
      <c r="J164" s="4">
        <v>0.870217197</v>
      </c>
      <c r="K164" s="4">
        <v>0.57314273699999996</v>
      </c>
      <c r="L164" s="4">
        <v>0.95900155600000003</v>
      </c>
      <c r="M164" s="4">
        <v>0.98408997799999998</v>
      </c>
      <c r="N164" s="4">
        <v>0.650214242</v>
      </c>
      <c r="O164" s="4">
        <v>0.55963590100000005</v>
      </c>
      <c r="P164" s="4">
        <v>0.57381604500000005</v>
      </c>
      <c r="Q164" s="4">
        <v>0.58354490299999995</v>
      </c>
      <c r="R164" s="4">
        <v>0.57141714799999999</v>
      </c>
      <c r="S164" s="4">
        <v>0.48908168899999999</v>
      </c>
      <c r="T164" s="4">
        <v>0.481271948</v>
      </c>
      <c r="U164" s="4">
        <v>0.55363865999999995</v>
      </c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5">
        <f>COUNT(G164:AP164)</f>
        <v>15</v>
      </c>
      <c r="AR164" s="4">
        <f>AVERAGE(G164:AP164)</f>
        <v>0.7369043142666668</v>
      </c>
      <c r="AS164" s="4">
        <f>_xlfn.STDEV.P(G164:AP164)</f>
        <v>0.23955891346770486</v>
      </c>
      <c r="AT164" s="4" t="str">
        <f t="shared" si="5"/>
        <v>NotEnhancer</v>
      </c>
    </row>
    <row r="165" spans="1:47" s="5" customFormat="1">
      <c r="A165" s="5" t="s">
        <v>20</v>
      </c>
      <c r="B165" s="5">
        <v>92264468</v>
      </c>
      <c r="C165" s="5">
        <v>92265017</v>
      </c>
      <c r="D165" s="5">
        <f t="shared" si="4"/>
        <v>549</v>
      </c>
      <c r="E165" s="5" t="s">
        <v>192</v>
      </c>
      <c r="F165" s="5" t="s">
        <v>162</v>
      </c>
      <c r="G165" s="6">
        <v>0.84916722634380848</v>
      </c>
      <c r="H165" s="6">
        <v>0.84490417203654189</v>
      </c>
      <c r="I165" s="6">
        <v>0.74209299370654935</v>
      </c>
      <c r="J165" s="6">
        <v>0.76133378626124437</v>
      </c>
      <c r="K165" s="6">
        <v>0.95385580815218374</v>
      </c>
      <c r="L165" s="6">
        <v>0.9224170791854559</v>
      </c>
      <c r="M165" s="6">
        <v>0.89598821695938435</v>
      </c>
      <c r="N165" s="6">
        <v>0.88744136355503467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5">
        <f>COUNT(G165:AP165)</f>
        <v>8</v>
      </c>
      <c r="AR165" s="4">
        <f>AVERAGE(G165:AP165)</f>
        <v>0.8571500807750253</v>
      </c>
      <c r="AS165" s="4">
        <f>_xlfn.STDEV.P(G165:AP165)</f>
        <v>6.95254676795862E-2</v>
      </c>
      <c r="AT165" s="4" t="str">
        <f t="shared" si="5"/>
        <v>NotEnhancer</v>
      </c>
      <c r="AU165"/>
    </row>
    <row r="166" spans="1:47">
      <c r="A166" s="5" t="s">
        <v>20</v>
      </c>
      <c r="B166" s="5">
        <v>92271035</v>
      </c>
      <c r="C166" s="5">
        <v>92271634</v>
      </c>
      <c r="D166" s="5">
        <f t="shared" si="4"/>
        <v>599</v>
      </c>
      <c r="E166" s="5" t="s">
        <v>193</v>
      </c>
      <c r="F166" s="5" t="s">
        <v>162</v>
      </c>
      <c r="G166" s="4">
        <v>1.07</v>
      </c>
      <c r="H166" s="4">
        <v>1.0900000000000001</v>
      </c>
      <c r="I166" s="4">
        <v>1</v>
      </c>
      <c r="J166" s="4">
        <v>1.02</v>
      </c>
      <c r="K166" s="4">
        <v>1.07</v>
      </c>
      <c r="L166" s="4">
        <v>1.07</v>
      </c>
      <c r="M166" s="4">
        <v>1.06</v>
      </c>
      <c r="N166" s="4">
        <v>1.04</v>
      </c>
      <c r="O166" s="4">
        <v>1.17</v>
      </c>
      <c r="P166" s="4">
        <v>1.1299999999999999</v>
      </c>
      <c r="Q166" s="4">
        <v>0.9</v>
      </c>
      <c r="R166" s="4">
        <v>0.88</v>
      </c>
      <c r="S166" s="4">
        <v>0.96</v>
      </c>
      <c r="T166" s="4">
        <v>1.05</v>
      </c>
      <c r="U166" s="4">
        <v>1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5">
        <f>COUNT(G166:AP166)</f>
        <v>15</v>
      </c>
      <c r="AR166" s="4">
        <f>AVERAGE(G166:AP166)</f>
        <v>1.0340000000000003</v>
      </c>
      <c r="AS166" s="4">
        <f>_xlfn.STDEV.P(G166:AP166)</f>
        <v>7.5436507519016718E-2</v>
      </c>
      <c r="AT166" s="4" t="str">
        <f t="shared" si="5"/>
        <v>NotEnhancer</v>
      </c>
    </row>
    <row r="167" spans="1:47">
      <c r="A167" s="5" t="s">
        <v>20</v>
      </c>
      <c r="B167" s="5">
        <v>92399295</v>
      </c>
      <c r="C167" s="5">
        <v>92399894</v>
      </c>
      <c r="D167" s="5">
        <f t="shared" si="4"/>
        <v>599</v>
      </c>
      <c r="E167" s="5" t="s">
        <v>194</v>
      </c>
      <c r="F167" s="5" t="s">
        <v>162</v>
      </c>
      <c r="G167" s="4">
        <v>0.34236715099999998</v>
      </c>
      <c r="H167" s="4">
        <v>0.34487467999999999</v>
      </c>
      <c r="I167" s="4">
        <v>0.26308896100000001</v>
      </c>
      <c r="J167" s="4">
        <v>0.27152947999999999</v>
      </c>
      <c r="K167" s="4">
        <v>0.291052378</v>
      </c>
      <c r="L167" s="4">
        <v>0.28605971099999999</v>
      </c>
      <c r="M167" s="4">
        <v>0.24726018999999999</v>
      </c>
      <c r="N167" s="4">
        <v>0.241774972</v>
      </c>
      <c r="O167" s="4">
        <v>0.53966249099999997</v>
      </c>
      <c r="P167" s="4">
        <v>0.56044892899999998</v>
      </c>
      <c r="Q167" s="4">
        <v>0.661525692</v>
      </c>
      <c r="R167" s="4">
        <v>0.65496226599999996</v>
      </c>
      <c r="S167" s="4">
        <v>0.53706418600000005</v>
      </c>
      <c r="T167" s="4">
        <v>0.52240812299999995</v>
      </c>
      <c r="U167" s="4">
        <v>0.60831457499999997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5">
        <f>COUNT(G167:AP167)</f>
        <v>15</v>
      </c>
      <c r="AR167" s="4">
        <f>AVERAGE(G167:AP167)</f>
        <v>0.42482625233333332</v>
      </c>
      <c r="AS167" s="4">
        <f>_xlfn.STDEV.P(G167:AP167)</f>
        <v>0.155219696076834</v>
      </c>
      <c r="AT167" s="4" t="str">
        <f t="shared" si="5"/>
        <v>NotEnhancer</v>
      </c>
    </row>
    <row r="168" spans="1:47">
      <c r="A168" s="5" t="s">
        <v>20</v>
      </c>
      <c r="B168" s="5">
        <v>100188089</v>
      </c>
      <c r="C168" s="5">
        <v>100188638</v>
      </c>
      <c r="D168" s="5">
        <f t="shared" si="4"/>
        <v>549</v>
      </c>
      <c r="E168" s="5" t="s">
        <v>195</v>
      </c>
      <c r="F168" s="5" t="s">
        <v>162</v>
      </c>
      <c r="G168" s="4">
        <v>1.084930655</v>
      </c>
      <c r="H168" s="4">
        <v>1.1675588109999999</v>
      </c>
      <c r="I168" s="4">
        <v>1.2478095819999999</v>
      </c>
      <c r="J168" s="4">
        <v>1.147204624</v>
      </c>
      <c r="K168" s="4">
        <v>1.9718041260000001</v>
      </c>
      <c r="L168" s="4">
        <v>1.74393954</v>
      </c>
      <c r="M168" s="4">
        <v>1.6893530409999999</v>
      </c>
      <c r="N168" s="4">
        <v>2.2277364949999998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5">
        <f>COUNT(G168:AP168)</f>
        <v>8</v>
      </c>
      <c r="AR168" s="4">
        <f>AVERAGE(G168:AP168)</f>
        <v>1.5350421092500002</v>
      </c>
      <c r="AS168" s="4">
        <f>_xlfn.STDEV.P(G168:AP168)</f>
        <v>0.4044442648517545</v>
      </c>
      <c r="AT168" s="4" t="str">
        <f t="shared" si="5"/>
        <v>Threshold</v>
      </c>
    </row>
    <row r="169" spans="1:47">
      <c r="A169" s="5" t="s">
        <v>20</v>
      </c>
      <c r="B169" s="5">
        <v>100578576</v>
      </c>
      <c r="C169" s="5">
        <v>100579125</v>
      </c>
      <c r="D169" s="5">
        <f t="shared" si="4"/>
        <v>549</v>
      </c>
      <c r="E169" s="5" t="s">
        <v>196</v>
      </c>
      <c r="F169" s="5" t="s">
        <v>162</v>
      </c>
      <c r="G169" s="4">
        <v>1.2221695619999999</v>
      </c>
      <c r="H169" s="4">
        <v>1.2727198630000001</v>
      </c>
      <c r="I169" s="4">
        <v>1.306931981</v>
      </c>
      <c r="J169" s="4">
        <v>1.3027744290000001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5">
        <f>COUNT(G169:AP169)</f>
        <v>4</v>
      </c>
      <c r="AR169" s="4">
        <f>AVERAGE(G169:AP169)</f>
        <v>1.2761489587500001</v>
      </c>
      <c r="AS169" s="4">
        <f>_xlfn.STDEV.P(G169:AP169)</f>
        <v>3.3845398860237332E-2</v>
      </c>
      <c r="AT169" s="4" t="str">
        <f t="shared" si="5"/>
        <v>NotEnhancer</v>
      </c>
    </row>
    <row r="170" spans="1:47">
      <c r="A170" s="5" t="s">
        <v>20</v>
      </c>
      <c r="B170" s="5">
        <v>101500159</v>
      </c>
      <c r="C170" s="5">
        <v>101500708</v>
      </c>
      <c r="D170" s="5">
        <f t="shared" si="4"/>
        <v>549</v>
      </c>
      <c r="E170" s="5" t="s">
        <v>197</v>
      </c>
      <c r="F170" s="5" t="s">
        <v>162</v>
      </c>
      <c r="G170" s="4">
        <v>1.714012879</v>
      </c>
      <c r="H170" s="4">
        <v>1.4206875960000001</v>
      </c>
      <c r="I170" s="4">
        <v>1.4092801800000001</v>
      </c>
      <c r="J170" s="4">
        <v>1.3240802810000001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5">
        <f>COUNT(G170:AP170)</f>
        <v>4</v>
      </c>
      <c r="AR170" s="4">
        <f>AVERAGE(G170:AP170)</f>
        <v>1.4670152340000002</v>
      </c>
      <c r="AS170" s="4">
        <f>_xlfn.STDEV.P(G170:AP170)</f>
        <v>0.14740914483818512</v>
      </c>
      <c r="AT170" s="4" t="str">
        <f t="shared" si="5"/>
        <v>NotEnhancer</v>
      </c>
    </row>
    <row r="171" spans="1:47">
      <c r="A171" s="5" t="s">
        <v>20</v>
      </c>
      <c r="B171" s="5">
        <v>101718758</v>
      </c>
      <c r="C171" s="5">
        <v>101719307</v>
      </c>
      <c r="D171" s="5">
        <f t="shared" si="4"/>
        <v>549</v>
      </c>
      <c r="E171" s="5" t="s">
        <v>198</v>
      </c>
      <c r="F171" s="5" t="s">
        <v>162</v>
      </c>
      <c r="G171" s="4">
        <v>1.597690244</v>
      </c>
      <c r="H171" s="4">
        <v>1.7128731020000001</v>
      </c>
      <c r="I171" s="4">
        <v>1.7431771599999999</v>
      </c>
      <c r="J171" s="4">
        <v>1.80562796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5">
        <f>COUNT(G171:AP171)</f>
        <v>4</v>
      </c>
      <c r="AR171" s="4">
        <f>AVERAGE(G171:AP171)</f>
        <v>1.7148421165000001</v>
      </c>
      <c r="AS171" s="4">
        <f>_xlfn.STDEV.P(G171:AP171)</f>
        <v>7.5454261507404016E-2</v>
      </c>
      <c r="AT171" s="4" t="str">
        <f t="shared" si="5"/>
        <v>Threshold</v>
      </c>
    </row>
    <row r="172" spans="1:47">
      <c r="A172" s="5" t="s">
        <v>20</v>
      </c>
      <c r="B172" s="5">
        <v>103970880</v>
      </c>
      <c r="C172" s="5">
        <v>103971429</v>
      </c>
      <c r="D172" s="5">
        <f t="shared" si="4"/>
        <v>549</v>
      </c>
      <c r="E172" s="5" t="s">
        <v>199</v>
      </c>
      <c r="F172" s="5" t="s">
        <v>162</v>
      </c>
      <c r="G172" s="4">
        <v>1.081074772</v>
      </c>
      <c r="H172" s="4">
        <v>0.74905132100000005</v>
      </c>
      <c r="I172" s="4">
        <v>0.88484628600000004</v>
      </c>
      <c r="J172" s="4">
        <v>1.02931097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5">
        <f>COUNT(G172:AP172)</f>
        <v>4</v>
      </c>
      <c r="AR172" s="4">
        <f>AVERAGE(G172:AP172)</f>
        <v>0.93607083725000007</v>
      </c>
      <c r="AS172" s="4">
        <f>_xlfn.STDEV.P(G172:AP172)</f>
        <v>0.12973060313334653</v>
      </c>
      <c r="AT172" s="4" t="str">
        <f t="shared" si="5"/>
        <v>NotEnhancer</v>
      </c>
    </row>
    <row r="173" spans="1:47">
      <c r="A173" s="5" t="s">
        <v>20</v>
      </c>
      <c r="B173" s="5">
        <v>104084169</v>
      </c>
      <c r="C173" s="5">
        <v>104084518</v>
      </c>
      <c r="D173" s="5">
        <f t="shared" si="4"/>
        <v>349</v>
      </c>
      <c r="E173" s="5" t="s">
        <v>200</v>
      </c>
      <c r="F173" s="5" t="s">
        <v>162</v>
      </c>
      <c r="G173" s="4">
        <v>0.62239262200000001</v>
      </c>
      <c r="H173" s="4">
        <v>0.48608813400000001</v>
      </c>
      <c r="I173" s="4">
        <v>0.50793702900000004</v>
      </c>
      <c r="J173" s="4">
        <v>0.49904355</v>
      </c>
      <c r="K173" s="4">
        <v>0.45768109800000001</v>
      </c>
      <c r="L173" s="4">
        <v>0.42958934300000001</v>
      </c>
      <c r="M173" s="4">
        <v>0.54226414300000003</v>
      </c>
      <c r="N173" s="4">
        <v>0.52580065300000001</v>
      </c>
      <c r="O173" s="4">
        <v>0.56396724399999998</v>
      </c>
      <c r="P173" s="4">
        <v>0.57420043899999995</v>
      </c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5">
        <f>COUNT(G173:AP173)</f>
        <v>10</v>
      </c>
      <c r="AR173" s="4">
        <f>AVERAGE(G173:AP173)</f>
        <v>0.52089642549999993</v>
      </c>
      <c r="AS173" s="4">
        <f>_xlfn.STDEV.P(G173:AP173)</f>
        <v>5.4469068462727067E-2</v>
      </c>
      <c r="AT173" s="4" t="str">
        <f t="shared" si="5"/>
        <v>NotEnhancer</v>
      </c>
    </row>
    <row r="174" spans="1:47">
      <c r="A174" s="5" t="s">
        <v>20</v>
      </c>
      <c r="B174" s="5">
        <v>104118784</v>
      </c>
      <c r="C174" s="5">
        <v>104119383</v>
      </c>
      <c r="D174" s="5">
        <f t="shared" si="4"/>
        <v>599</v>
      </c>
      <c r="E174" s="5" t="s">
        <v>201</v>
      </c>
      <c r="F174" s="5" t="s">
        <v>162</v>
      </c>
      <c r="G174" s="4">
        <v>2.5206539399999999</v>
      </c>
      <c r="H174" s="4">
        <v>2.250789454</v>
      </c>
      <c r="I174" s="4">
        <v>2.466065076</v>
      </c>
      <c r="J174" s="4">
        <v>2.3158828329999999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5">
        <f>COUNT(G174:AP174)</f>
        <v>4</v>
      </c>
      <c r="AR174" s="4">
        <f>AVERAGE(G174:AP174)</f>
        <v>2.3883478257499999</v>
      </c>
      <c r="AS174" s="4">
        <f>_xlfn.STDEV.P(G174:AP174)</f>
        <v>0.10922266210261029</v>
      </c>
      <c r="AT174" s="4" t="str">
        <f t="shared" si="5"/>
        <v>Enhancer</v>
      </c>
    </row>
    <row r="175" spans="1:47">
      <c r="A175" s="5" t="s">
        <v>20</v>
      </c>
      <c r="B175" s="5">
        <v>105413005</v>
      </c>
      <c r="C175" s="5">
        <v>105413554</v>
      </c>
      <c r="D175" s="5">
        <f t="shared" si="4"/>
        <v>549</v>
      </c>
      <c r="E175" s="5" t="s">
        <v>202</v>
      </c>
      <c r="F175" s="5" t="s">
        <v>162</v>
      </c>
      <c r="G175" s="4">
        <v>0.99736006600000005</v>
      </c>
      <c r="H175" s="4">
        <v>0.97201989700000002</v>
      </c>
      <c r="I175" s="4">
        <v>1.1087366839999999</v>
      </c>
      <c r="J175" s="4">
        <v>1.1579770030000001</v>
      </c>
      <c r="K175" s="4">
        <v>1.128016833</v>
      </c>
      <c r="L175" s="4">
        <v>1.016497064</v>
      </c>
      <c r="M175" s="4">
        <v>0.86341081799999997</v>
      </c>
      <c r="N175" s="4">
        <v>0.89038291899999999</v>
      </c>
      <c r="O175" s="4">
        <v>0.90232613500000003</v>
      </c>
      <c r="P175" s="4">
        <v>0.83704878100000002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5">
        <f>COUNT(G175:AP175)</f>
        <v>10</v>
      </c>
      <c r="AR175" s="4">
        <f>AVERAGE(G175:AP175)</f>
        <v>0.98737762000000018</v>
      </c>
      <c r="AS175" s="4">
        <f>_xlfn.STDEV.P(G175:AP175)</f>
        <v>0.10927180148003846</v>
      </c>
      <c r="AT175" s="4" t="str">
        <f t="shared" si="5"/>
        <v>NotEnhancer</v>
      </c>
    </row>
    <row r="176" spans="1:47">
      <c r="A176" s="5" t="s">
        <v>20</v>
      </c>
      <c r="B176" s="5">
        <v>105547945</v>
      </c>
      <c r="C176" s="5">
        <v>105548594</v>
      </c>
      <c r="D176" s="5">
        <f t="shared" si="4"/>
        <v>649</v>
      </c>
      <c r="E176" s="5" t="s">
        <v>203</v>
      </c>
      <c r="F176" s="5" t="s">
        <v>162</v>
      </c>
      <c r="G176" s="4">
        <v>1.3529517639999999</v>
      </c>
      <c r="H176" s="4">
        <v>1.4452117600000001</v>
      </c>
      <c r="I176" s="4">
        <v>1.222826403</v>
      </c>
      <c r="J176" s="4">
        <v>1.0914967900000001</v>
      </c>
      <c r="K176" s="4">
        <v>1.2230932290000001</v>
      </c>
      <c r="L176" s="4">
        <v>1.2482934619999999</v>
      </c>
      <c r="M176" s="4">
        <v>2.6155523789999999</v>
      </c>
      <c r="N176" s="4">
        <v>2.6353458139999999</v>
      </c>
      <c r="O176" s="4">
        <v>2.4586549450000001</v>
      </c>
      <c r="P176" s="4">
        <v>2.4008145540000001</v>
      </c>
      <c r="Q176" s="4">
        <v>2.7313124879999999</v>
      </c>
      <c r="R176" s="4">
        <v>2.6692860280000001</v>
      </c>
      <c r="S176" s="4">
        <v>2.429069594</v>
      </c>
      <c r="T176" s="4">
        <v>2.6402626059999998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5">
        <f>COUNT(G176:AP176)</f>
        <v>14</v>
      </c>
      <c r="AR176" s="4">
        <f>AVERAGE(G176:AP176)</f>
        <v>2.0117265582857145</v>
      </c>
      <c r="AS176" s="4">
        <f>_xlfn.STDEV.P(G176:AP176)</f>
        <v>0.65753567728215712</v>
      </c>
      <c r="AT176" s="4" t="str">
        <f t="shared" si="5"/>
        <v>Enhancer</v>
      </c>
    </row>
    <row r="177" spans="1:46">
      <c r="A177" s="5" t="s">
        <v>20</v>
      </c>
      <c r="B177" s="5">
        <v>105708790</v>
      </c>
      <c r="C177" s="5">
        <v>105709239</v>
      </c>
      <c r="D177" s="5">
        <f t="shared" si="4"/>
        <v>449</v>
      </c>
      <c r="E177" s="5" t="s">
        <v>204</v>
      </c>
      <c r="F177" s="5" t="s">
        <v>162</v>
      </c>
      <c r="G177" s="4">
        <v>0.610163766</v>
      </c>
      <c r="H177" s="4">
        <v>0.56585293000000003</v>
      </c>
      <c r="I177" s="4">
        <v>0.60762439300000004</v>
      </c>
      <c r="J177" s="4">
        <v>0.65447389700000003</v>
      </c>
      <c r="K177" s="4">
        <v>0.68651625599999999</v>
      </c>
      <c r="L177" s="4">
        <v>0.641219439</v>
      </c>
      <c r="M177" s="4">
        <v>0.594876179</v>
      </c>
      <c r="N177" s="4">
        <v>0.62798766100000003</v>
      </c>
      <c r="O177" s="4">
        <v>0.50736078200000001</v>
      </c>
      <c r="P177" s="4">
        <v>0.94805560899999997</v>
      </c>
      <c r="Q177" s="4">
        <v>0.99335329000000006</v>
      </c>
      <c r="R177" s="4">
        <v>0.91673685699999996</v>
      </c>
      <c r="S177" s="4">
        <v>0.85023338100000001</v>
      </c>
      <c r="T177" s="4">
        <v>0.86281859500000002</v>
      </c>
      <c r="U177" s="4">
        <v>0.64396316499999995</v>
      </c>
      <c r="V177" s="4">
        <v>0.83777560500000003</v>
      </c>
      <c r="W177" s="4">
        <v>0.80920947399999998</v>
      </c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5">
        <f>COUNT(G177:AP177)</f>
        <v>17</v>
      </c>
      <c r="AR177" s="4">
        <f>AVERAGE(G177:AP177)</f>
        <v>0.72695419288235286</v>
      </c>
      <c r="AS177" s="4">
        <f>_xlfn.STDEV.P(G177:AP177)</f>
        <v>0.14531831759732006</v>
      </c>
      <c r="AT177" s="4" t="str">
        <f t="shared" si="5"/>
        <v>NotEnhancer</v>
      </c>
    </row>
    <row r="178" spans="1:46">
      <c r="A178" s="5" t="s">
        <v>20</v>
      </c>
      <c r="B178" s="5">
        <v>106294602</v>
      </c>
      <c r="C178" s="5">
        <v>106295451</v>
      </c>
      <c r="D178" s="5">
        <f t="shared" si="4"/>
        <v>849</v>
      </c>
      <c r="E178" s="5" t="s">
        <v>205</v>
      </c>
      <c r="F178" s="5" t="s">
        <v>162</v>
      </c>
      <c r="G178" s="4">
        <v>1.114586546</v>
      </c>
      <c r="H178" s="4">
        <v>1.170377977</v>
      </c>
      <c r="I178" s="4">
        <v>0.86712523699999999</v>
      </c>
      <c r="J178" s="4">
        <v>0.88712848</v>
      </c>
      <c r="K178" s="4">
        <v>0.98270885900000005</v>
      </c>
      <c r="L178" s="4">
        <v>0.97126550899999997</v>
      </c>
      <c r="M178" s="4">
        <v>0.90630527900000002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5">
        <f>COUNT(G178:AP178)</f>
        <v>7</v>
      </c>
      <c r="AR178" s="4">
        <f>AVERAGE(G178:AP178)</f>
        <v>0.98564255528571432</v>
      </c>
      <c r="AS178" s="4">
        <f>_xlfn.STDEV.P(G178:AP178)</f>
        <v>0.10758041243816037</v>
      </c>
      <c r="AT178" s="4" t="str">
        <f t="shared" si="5"/>
        <v>NotEnhancer</v>
      </c>
    </row>
    <row r="179" spans="1:46">
      <c r="A179" s="5" t="s">
        <v>20</v>
      </c>
      <c r="B179" s="5">
        <v>107074995</v>
      </c>
      <c r="C179" s="5">
        <v>107075594</v>
      </c>
      <c r="D179" s="5">
        <f t="shared" si="4"/>
        <v>599</v>
      </c>
      <c r="E179" s="5" t="s">
        <v>206</v>
      </c>
      <c r="F179" s="5" t="s">
        <v>162</v>
      </c>
      <c r="G179" s="4">
        <v>1.5040096249999999</v>
      </c>
      <c r="H179" s="4">
        <v>1.4292828580000001</v>
      </c>
      <c r="I179" s="4">
        <v>1.574137627</v>
      </c>
      <c r="J179" s="4">
        <v>1.3822041650000001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5">
        <f>COUNT(G179:AP179)</f>
        <v>4</v>
      </c>
      <c r="AR179" s="4">
        <f>AVERAGE(G179:AP179)</f>
        <v>1.4724085687499999</v>
      </c>
      <c r="AS179" s="4">
        <f>_xlfn.STDEV.P(G179:AP179)</f>
        <v>7.3048082507573761E-2</v>
      </c>
      <c r="AT179" s="4" t="str">
        <f t="shared" si="5"/>
        <v>NotEnhancer</v>
      </c>
    </row>
    <row r="180" spans="1:46">
      <c r="A180" s="5" t="s">
        <v>20</v>
      </c>
      <c r="B180" s="5">
        <v>107560514</v>
      </c>
      <c r="C180" s="5">
        <v>107561063</v>
      </c>
      <c r="D180" s="5">
        <f t="shared" si="4"/>
        <v>549</v>
      </c>
      <c r="E180" s="5" t="s">
        <v>207</v>
      </c>
      <c r="F180" s="5" t="s">
        <v>162</v>
      </c>
      <c r="G180" s="4">
        <v>1.5321486639999999</v>
      </c>
      <c r="H180" s="4">
        <v>1.260869376</v>
      </c>
      <c r="I180" s="4">
        <v>1.2871558299999999</v>
      </c>
      <c r="J180" s="4">
        <v>1.6826654089999999</v>
      </c>
      <c r="K180" s="4">
        <v>1.8061204559999999</v>
      </c>
      <c r="L180" s="4">
        <v>1.5174974910000001</v>
      </c>
      <c r="M180" s="4">
        <v>1.253245545</v>
      </c>
      <c r="N180" s="4">
        <v>1.2334029280000001</v>
      </c>
      <c r="O180" s="4">
        <v>1.2982923820000001</v>
      </c>
      <c r="P180" s="4">
        <v>1.215455875</v>
      </c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5">
        <f>COUNT(G180:AP180)</f>
        <v>10</v>
      </c>
      <c r="AR180" s="4">
        <f>AVERAGE(G180:AP180)</f>
        <v>1.4086853956000001</v>
      </c>
      <c r="AS180" s="4">
        <f>_xlfn.STDEV.P(G180:AP180)</f>
        <v>0.20028272326338128</v>
      </c>
      <c r="AT180" s="4" t="str">
        <f t="shared" si="5"/>
        <v>NotEnhancer</v>
      </c>
    </row>
    <row r="181" spans="1:46">
      <c r="A181" s="5" t="s">
        <v>20</v>
      </c>
      <c r="B181" s="5">
        <v>107696305</v>
      </c>
      <c r="C181" s="5">
        <v>107696854</v>
      </c>
      <c r="D181" s="5">
        <f t="shared" si="4"/>
        <v>549</v>
      </c>
      <c r="E181" s="5" t="s">
        <v>208</v>
      </c>
      <c r="F181" s="5" t="s">
        <v>162</v>
      </c>
      <c r="G181" s="4">
        <v>0.50048972199999997</v>
      </c>
      <c r="H181" s="4">
        <v>0.45175173600000001</v>
      </c>
      <c r="I181" s="4">
        <v>0.57682162999999997</v>
      </c>
      <c r="J181" s="4">
        <v>0.75846739399999996</v>
      </c>
      <c r="K181" s="4">
        <v>0.71079374799999995</v>
      </c>
      <c r="L181" s="4">
        <v>0.68128443500000002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5">
        <f>COUNT(G181:AP181)</f>
        <v>6</v>
      </c>
      <c r="AR181" s="4">
        <f>AVERAGE(G181:AP181)</f>
        <v>0.61326811083333332</v>
      </c>
      <c r="AS181" s="4">
        <f>_xlfn.STDEV.P(G181:AP181)</f>
        <v>0.11206780119069422</v>
      </c>
      <c r="AT181" s="4" t="str">
        <f t="shared" si="5"/>
        <v>NotEnhancer</v>
      </c>
    </row>
    <row r="182" spans="1:46">
      <c r="A182" s="5" t="s">
        <v>20</v>
      </c>
      <c r="B182" s="5">
        <v>108272128</v>
      </c>
      <c r="C182" s="5">
        <v>108272677</v>
      </c>
      <c r="D182" s="5">
        <f t="shared" si="4"/>
        <v>549</v>
      </c>
      <c r="E182" s="5" t="s">
        <v>209</v>
      </c>
      <c r="F182" s="5" t="s">
        <v>162</v>
      </c>
      <c r="G182" s="4">
        <v>0.98479619200000001</v>
      </c>
      <c r="H182" s="4">
        <v>1.40389765</v>
      </c>
      <c r="I182" s="4">
        <v>1.084796192</v>
      </c>
      <c r="J182" s="4">
        <v>1.5993156799999999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5">
        <f>COUNT(G182:AP182)</f>
        <v>4</v>
      </c>
      <c r="AR182" s="4">
        <f>AVERAGE(G182:AP182)</f>
        <v>1.2682014285000001</v>
      </c>
      <c r="AS182" s="4">
        <f>_xlfn.STDEV.P(G182:AP182)</f>
        <v>0.24597058814369652</v>
      </c>
      <c r="AT182" s="4" t="str">
        <f t="shared" si="5"/>
        <v>NotEnhancer</v>
      </c>
    </row>
    <row r="183" spans="1:46">
      <c r="A183" s="5" t="s">
        <v>20</v>
      </c>
      <c r="B183" s="5">
        <v>108330771</v>
      </c>
      <c r="C183" s="5">
        <v>108331370</v>
      </c>
      <c r="D183" s="5">
        <f t="shared" si="4"/>
        <v>599</v>
      </c>
      <c r="E183" s="5" t="s">
        <v>210</v>
      </c>
      <c r="F183" s="5" t="s">
        <v>162</v>
      </c>
      <c r="G183" s="4">
        <v>0.52340551099999999</v>
      </c>
      <c r="H183" s="4">
        <v>0.48117309400000002</v>
      </c>
      <c r="I183" s="4">
        <v>0.47182956999999998</v>
      </c>
      <c r="J183" s="4">
        <v>0.62339103500000004</v>
      </c>
      <c r="K183" s="4">
        <v>0.47312223799999997</v>
      </c>
      <c r="L183" s="4">
        <v>0.449356268</v>
      </c>
      <c r="M183" s="4">
        <v>0.69166324000000001</v>
      </c>
      <c r="N183" s="4">
        <v>0.66269444899999996</v>
      </c>
      <c r="O183" s="4">
        <v>0.59876791600000001</v>
      </c>
      <c r="P183" s="4">
        <v>0.91968295499999997</v>
      </c>
      <c r="Q183" s="4">
        <v>0.93617480600000003</v>
      </c>
      <c r="R183" s="4">
        <v>0.986662382</v>
      </c>
      <c r="S183" s="4">
        <v>0.95816664299999998</v>
      </c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5">
        <f>COUNT(G183:AP183)</f>
        <v>13</v>
      </c>
      <c r="AR183" s="4">
        <f>AVERAGE(G183:AP183)</f>
        <v>0.67508385438461538</v>
      </c>
      <c r="AS183" s="4">
        <f>_xlfn.STDEV.P(G183:AP183)</f>
        <v>0.19763998685496373</v>
      </c>
      <c r="AT183" s="4" t="str">
        <f t="shared" si="5"/>
        <v>NotEnhancer</v>
      </c>
    </row>
    <row r="184" spans="1:46">
      <c r="A184" s="5" t="s">
        <v>20</v>
      </c>
      <c r="B184" s="5">
        <v>108796541</v>
      </c>
      <c r="C184" s="5">
        <v>108797740</v>
      </c>
      <c r="D184" s="5">
        <f t="shared" si="4"/>
        <v>1199</v>
      </c>
      <c r="E184" s="5" t="s">
        <v>211</v>
      </c>
      <c r="F184" s="5" t="s">
        <v>162</v>
      </c>
      <c r="G184" s="4">
        <v>0.71367233900000004</v>
      </c>
      <c r="H184" s="4">
        <v>0.70932846599999999</v>
      </c>
      <c r="I184" s="4">
        <v>0.91972750299999995</v>
      </c>
      <c r="J184" s="4">
        <v>0.64870875100000003</v>
      </c>
      <c r="K184" s="4">
        <v>0.55327970500000001</v>
      </c>
      <c r="L184" s="4">
        <v>0.57355327199999995</v>
      </c>
      <c r="M184" s="4">
        <v>0.63454902300000005</v>
      </c>
      <c r="N184" s="4">
        <v>0.63080162299999998</v>
      </c>
      <c r="O184" s="4">
        <v>0.891323325</v>
      </c>
      <c r="P184" s="4">
        <v>0.88468637800000005</v>
      </c>
      <c r="Q184" s="4">
        <v>1.252783719</v>
      </c>
      <c r="R184" s="4">
        <v>1.2650447460000001</v>
      </c>
      <c r="S184" s="4">
        <v>0.93634261600000002</v>
      </c>
      <c r="T184" s="4">
        <v>0.93572956399999996</v>
      </c>
      <c r="U184" s="4">
        <v>1.115193678</v>
      </c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5">
        <f>COUNT(G184:AP184)</f>
        <v>15</v>
      </c>
      <c r="AR184" s="4">
        <f>AVERAGE(G184:AP184)</f>
        <v>0.84431498053333343</v>
      </c>
      <c r="AS184" s="4">
        <f>_xlfn.STDEV.P(G184:AP184)</f>
        <v>0.22579366837973799</v>
      </c>
      <c r="AT184" s="4" t="str">
        <f t="shared" si="5"/>
        <v>NotEnhancer</v>
      </c>
    </row>
    <row r="185" spans="1:46">
      <c r="A185" s="5" t="s">
        <v>20</v>
      </c>
      <c r="B185" s="5">
        <v>109488686</v>
      </c>
      <c r="C185" s="5">
        <v>109489235</v>
      </c>
      <c r="D185" s="5">
        <f t="shared" si="4"/>
        <v>549</v>
      </c>
      <c r="E185" s="5" t="s">
        <v>212</v>
      </c>
      <c r="F185" s="5" t="s">
        <v>162</v>
      </c>
      <c r="G185" s="4">
        <v>0.60234721199999997</v>
      </c>
      <c r="H185" s="4">
        <v>0.60905587400000005</v>
      </c>
      <c r="I185" s="4">
        <v>0.61024793700000002</v>
      </c>
      <c r="J185" s="4">
        <v>0.65983634199999996</v>
      </c>
      <c r="K185" s="4">
        <v>0.668701302</v>
      </c>
      <c r="L185" s="4">
        <v>0.60613097599999999</v>
      </c>
      <c r="M185" s="4">
        <v>0.98284068199999997</v>
      </c>
      <c r="N185" s="4">
        <v>1.1694516290000001</v>
      </c>
      <c r="O185" s="4">
        <v>1.012702749</v>
      </c>
      <c r="P185" s="4">
        <v>1.0906279109999999</v>
      </c>
      <c r="Q185" s="4">
        <v>0.673414391</v>
      </c>
      <c r="R185" s="4">
        <v>0.64414800699999997</v>
      </c>
      <c r="S185" s="4">
        <v>0.63167110100000001</v>
      </c>
      <c r="T185" s="4">
        <v>0.64669737599999999</v>
      </c>
      <c r="U185" s="4">
        <v>0.832181701</v>
      </c>
      <c r="V185" s="4">
        <v>0.86577999100000003</v>
      </c>
      <c r="W185" s="4">
        <v>0.84609037099999995</v>
      </c>
      <c r="X185" s="4">
        <v>0.75927953000000004</v>
      </c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5">
        <f>COUNT(G185:AP185)</f>
        <v>18</v>
      </c>
      <c r="AR185" s="4">
        <f>AVERAGE(G185:AP185)</f>
        <v>0.77284472677777794</v>
      </c>
      <c r="AS185" s="4">
        <f>_xlfn.STDEV.P(G185:AP185)</f>
        <v>0.17852118634342914</v>
      </c>
      <c r="AT185" s="4" t="str">
        <f t="shared" si="5"/>
        <v>NotEnhancer</v>
      </c>
    </row>
    <row r="186" spans="1:46">
      <c r="A186" s="5" t="s">
        <v>20</v>
      </c>
      <c r="B186" s="5">
        <v>110877085</v>
      </c>
      <c r="C186" s="5">
        <v>110877684</v>
      </c>
      <c r="D186" s="5">
        <f t="shared" si="4"/>
        <v>599</v>
      </c>
      <c r="E186" s="5" t="s">
        <v>213</v>
      </c>
      <c r="F186" s="5" t="s">
        <v>162</v>
      </c>
      <c r="G186" s="4">
        <v>3.7405063969999999</v>
      </c>
      <c r="H186" s="4">
        <v>4.2866227720000003</v>
      </c>
      <c r="I186" s="4">
        <v>2.7082704350000002</v>
      </c>
      <c r="J186" s="4">
        <v>2.1396499119999999</v>
      </c>
      <c r="K186" s="4">
        <v>2.0533905290000001</v>
      </c>
      <c r="L186" s="4">
        <v>2.0478406279999999</v>
      </c>
      <c r="M186" s="4">
        <v>2.0241141969999998</v>
      </c>
      <c r="N186" s="4">
        <v>1.999854588</v>
      </c>
      <c r="O186" s="4">
        <v>1.953540788</v>
      </c>
      <c r="P186" s="4">
        <v>1.930832243</v>
      </c>
      <c r="Q186" s="4">
        <v>1.787310358</v>
      </c>
      <c r="R186" s="4">
        <v>1.812151616</v>
      </c>
      <c r="S186" s="4">
        <v>1.6539962969999999</v>
      </c>
      <c r="T186" s="4">
        <v>1.601949093</v>
      </c>
      <c r="U186" s="4">
        <v>1.3610105429999999</v>
      </c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5">
        <f>COUNT(G186:AP186)</f>
        <v>15</v>
      </c>
      <c r="AR186" s="4">
        <f>AVERAGE(G186:AP186)</f>
        <v>2.2067360264000002</v>
      </c>
      <c r="AS186" s="4">
        <f>_xlfn.STDEV.P(G186:AP186)</f>
        <v>0.77104762051676845</v>
      </c>
      <c r="AT186" s="4" t="str">
        <f t="shared" si="5"/>
        <v>Enhancer</v>
      </c>
    </row>
    <row r="187" spans="1:46">
      <c r="A187" s="5" t="s">
        <v>20</v>
      </c>
      <c r="B187" s="5">
        <v>111460560</v>
      </c>
      <c r="C187" s="5">
        <v>111461109</v>
      </c>
      <c r="D187" s="5">
        <f t="shared" si="4"/>
        <v>549</v>
      </c>
      <c r="E187" s="5" t="s">
        <v>214</v>
      </c>
      <c r="F187" s="5" t="s">
        <v>162</v>
      </c>
      <c r="G187" s="4">
        <v>2.5545968459999999</v>
      </c>
      <c r="H187" s="4">
        <v>2.5329366260000001</v>
      </c>
      <c r="I187" s="4">
        <v>2.3241594760000002</v>
      </c>
      <c r="J187" s="4">
        <v>1.9497173459999999</v>
      </c>
      <c r="K187" s="4">
        <v>1.7788764480000001</v>
      </c>
      <c r="L187" s="4">
        <v>1.7292666379999999</v>
      </c>
      <c r="M187" s="4">
        <v>1.7743929039999999</v>
      </c>
      <c r="N187" s="4">
        <v>1.773035723</v>
      </c>
      <c r="O187" s="4">
        <v>1.6789540009999999</v>
      </c>
      <c r="P187" s="4">
        <v>1.768794532</v>
      </c>
      <c r="Q187" s="4">
        <v>1.6524889730000001</v>
      </c>
      <c r="R187" s="4">
        <v>1.605399641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5">
        <f>COUNT(G187:AP187)</f>
        <v>12</v>
      </c>
      <c r="AR187" s="4">
        <f>AVERAGE(G187:AP187)</f>
        <v>1.9268849295000006</v>
      </c>
      <c r="AS187" s="4">
        <f>_xlfn.STDEV.P(G187:AP187)</f>
        <v>0.32820984651004437</v>
      </c>
      <c r="AT187" s="4" t="str">
        <f t="shared" si="5"/>
        <v>Threshold</v>
      </c>
    </row>
    <row r="188" spans="1:46">
      <c r="A188" s="5" t="s">
        <v>20</v>
      </c>
      <c r="B188" s="5">
        <v>112880175</v>
      </c>
      <c r="C188" s="5">
        <v>112880824</v>
      </c>
      <c r="D188" s="5">
        <f t="shared" si="4"/>
        <v>649</v>
      </c>
      <c r="E188" s="5" t="s">
        <v>215</v>
      </c>
      <c r="F188" s="5" t="s">
        <v>162</v>
      </c>
      <c r="G188" s="4">
        <v>0.64126748</v>
      </c>
      <c r="H188" s="4">
        <v>0.87152633099999999</v>
      </c>
      <c r="I188" s="4">
        <v>0.70092234499999995</v>
      </c>
      <c r="J188" s="4">
        <v>0.77271645300000003</v>
      </c>
      <c r="K188" s="4">
        <v>0.38883234</v>
      </c>
      <c r="L188" s="4">
        <v>0.39922931499999997</v>
      </c>
      <c r="M188" s="4">
        <v>0.34683243699999999</v>
      </c>
      <c r="N188" s="4">
        <v>0.34067665200000002</v>
      </c>
      <c r="O188" s="4">
        <v>0.44796665200000002</v>
      </c>
      <c r="P188" s="4">
        <v>0.44990548200000002</v>
      </c>
      <c r="Q188" s="4">
        <v>0.482599002</v>
      </c>
      <c r="R188" s="4">
        <v>0.49425621600000003</v>
      </c>
      <c r="S188" s="4">
        <v>0.36511807899999998</v>
      </c>
      <c r="T188" s="4">
        <v>0.39466538600000001</v>
      </c>
      <c r="U188" s="4">
        <v>0.45621623100000003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5">
        <f>COUNT(G188:AP188)</f>
        <v>15</v>
      </c>
      <c r="AR188" s="4">
        <f>AVERAGE(G188:AP188)</f>
        <v>0.50351536006666664</v>
      </c>
      <c r="AS188" s="4">
        <f>_xlfn.STDEV.P(G188:AP188)</f>
        <v>0.15930316183772172</v>
      </c>
      <c r="AT188" s="4" t="str">
        <f t="shared" si="5"/>
        <v>NotEnhancer</v>
      </c>
    </row>
    <row r="189" spans="1:46">
      <c r="A189" s="5" t="s">
        <v>20</v>
      </c>
      <c r="B189" s="5">
        <v>114361954</v>
      </c>
      <c r="C189" s="5">
        <v>114362553</v>
      </c>
      <c r="D189" s="5">
        <f t="shared" si="4"/>
        <v>599</v>
      </c>
      <c r="E189" s="5" t="s">
        <v>216</v>
      </c>
      <c r="F189" s="5" t="s">
        <v>162</v>
      </c>
      <c r="G189" s="4">
        <v>0.68295402800000005</v>
      </c>
      <c r="H189" s="4">
        <v>0.69619959799999998</v>
      </c>
      <c r="I189" s="4">
        <v>0.69671178600000006</v>
      </c>
      <c r="J189" s="4">
        <v>0.46345230900000001</v>
      </c>
      <c r="K189" s="4">
        <v>0.87883026600000003</v>
      </c>
      <c r="L189" s="4">
        <v>0.67343640800000004</v>
      </c>
      <c r="M189" s="4">
        <v>0.76022309399999999</v>
      </c>
      <c r="N189" s="4">
        <v>0.65232000099999998</v>
      </c>
      <c r="O189" s="4">
        <v>0.79643364100000003</v>
      </c>
      <c r="P189" s="4">
        <v>0.79299522200000006</v>
      </c>
      <c r="Q189" s="4">
        <v>0.90483710799999995</v>
      </c>
      <c r="R189" s="4">
        <v>0.89883986699999996</v>
      </c>
      <c r="S189" s="4">
        <v>0.93119831500000005</v>
      </c>
      <c r="T189" s="4">
        <v>0.93077184499999999</v>
      </c>
      <c r="U189" s="4">
        <v>0.85859171400000001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5">
        <f>COUNT(G189:AP189)</f>
        <v>15</v>
      </c>
      <c r="AR189" s="4">
        <f>AVERAGE(G189:AP189)</f>
        <v>0.77451968013333317</v>
      </c>
      <c r="AS189" s="4">
        <f>_xlfn.STDEV.P(G189:AP189)</f>
        <v>0.12724299865422631</v>
      </c>
      <c r="AT189" s="4" t="str">
        <f t="shared" si="5"/>
        <v>NotEnhancer</v>
      </c>
    </row>
    <row r="190" spans="1:46">
      <c r="A190" s="5" t="s">
        <v>20</v>
      </c>
      <c r="B190" s="5">
        <v>115098190</v>
      </c>
      <c r="C190" s="5">
        <v>115098739</v>
      </c>
      <c r="D190" s="5">
        <f t="shared" si="4"/>
        <v>549</v>
      </c>
      <c r="E190" s="5" t="s">
        <v>217</v>
      </c>
      <c r="F190" s="5" t="s">
        <v>162</v>
      </c>
      <c r="G190" s="4">
        <v>1.8184357299180771</v>
      </c>
      <c r="H190" s="4">
        <v>1.327642571237089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5">
        <f>COUNT(G190:AP190)</f>
        <v>2</v>
      </c>
      <c r="AR190" s="4">
        <f>AVERAGE(G190:AP190)</f>
        <v>1.5730391505775829</v>
      </c>
      <c r="AS190" s="4">
        <f>_xlfn.STDEV.P(G190:AP190)</f>
        <v>0.24539657934049444</v>
      </c>
      <c r="AT190" s="4" t="str">
        <f t="shared" si="5"/>
        <v>Threshold</v>
      </c>
    </row>
    <row r="191" spans="1:46">
      <c r="A191" s="5" t="s">
        <v>20</v>
      </c>
      <c r="B191" s="5">
        <v>115626693</v>
      </c>
      <c r="C191" s="5">
        <v>115627692</v>
      </c>
      <c r="D191" s="5">
        <f t="shared" si="4"/>
        <v>999</v>
      </c>
      <c r="E191" s="5" t="s">
        <v>218</v>
      </c>
      <c r="F191" s="5" t="s">
        <v>162</v>
      </c>
      <c r="G191" s="4">
        <v>1.8992359190000001</v>
      </c>
      <c r="H191" s="4">
        <v>1.940145735</v>
      </c>
      <c r="I191" s="4">
        <v>1.615925536</v>
      </c>
      <c r="J191" s="4">
        <v>1.3118564610000001</v>
      </c>
      <c r="K191" s="4">
        <v>1.2326046450000001</v>
      </c>
      <c r="L191" s="4">
        <v>1.365434657</v>
      </c>
      <c r="M191" s="4">
        <v>1.320147336</v>
      </c>
      <c r="N191" s="4">
        <v>1.23032615</v>
      </c>
      <c r="O191" s="4">
        <v>1.420639671</v>
      </c>
      <c r="P191" s="4">
        <v>1.331961892</v>
      </c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5">
        <f>COUNT(G191:AP191)</f>
        <v>10</v>
      </c>
      <c r="AR191" s="4">
        <f>AVERAGE(G191:AP191)</f>
        <v>1.4668278002000001</v>
      </c>
      <c r="AS191" s="4">
        <f>_xlfn.STDEV.P(G191:AP191)</f>
        <v>0.24903098219303896</v>
      </c>
      <c r="AT191" s="4" t="str">
        <f t="shared" si="5"/>
        <v>NotEnhancer</v>
      </c>
    </row>
    <row r="192" spans="1:46">
      <c r="A192" s="5" t="s">
        <v>20</v>
      </c>
      <c r="B192" s="5">
        <v>123713721</v>
      </c>
      <c r="C192" s="5">
        <v>123714270</v>
      </c>
      <c r="D192" s="5">
        <f t="shared" si="4"/>
        <v>549</v>
      </c>
      <c r="E192" s="5" t="s">
        <v>219</v>
      </c>
      <c r="F192" s="5" t="s">
        <v>162</v>
      </c>
      <c r="G192" s="4">
        <v>0.59577199999999997</v>
      </c>
      <c r="H192" s="4">
        <v>0.50688699999999998</v>
      </c>
      <c r="I192" s="4">
        <v>0.68352800000000002</v>
      </c>
      <c r="J192" s="4">
        <v>0.56221100000000002</v>
      </c>
      <c r="K192" s="4">
        <v>0.82686599999999999</v>
      </c>
      <c r="L192" s="4">
        <v>0.46437099999999998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5">
        <f>COUNT(G192:AP192)</f>
        <v>6</v>
      </c>
      <c r="AR192" s="4">
        <f>AVERAGE(G192:AP192)</f>
        <v>0.60660583333333329</v>
      </c>
      <c r="AS192" s="4">
        <f>_xlfn.STDEV.P(G192:AP192)</f>
        <v>0.12020428961482853</v>
      </c>
      <c r="AT192" s="4" t="str">
        <f t="shared" si="5"/>
        <v>NotEnhancer</v>
      </c>
    </row>
    <row r="193" spans="1:46">
      <c r="A193" s="5" t="s">
        <v>20</v>
      </c>
      <c r="B193" s="5">
        <v>123986234</v>
      </c>
      <c r="C193" s="5">
        <v>123986783</v>
      </c>
      <c r="D193" s="5">
        <f t="shared" si="4"/>
        <v>549</v>
      </c>
      <c r="E193" s="5" t="s">
        <v>220</v>
      </c>
      <c r="F193" s="5" t="s">
        <v>162</v>
      </c>
      <c r="G193" s="4">
        <v>0.63349658399999997</v>
      </c>
      <c r="H193" s="4">
        <v>0.41681154999999998</v>
      </c>
      <c r="I193" s="4">
        <v>0.77553699799999998</v>
      </c>
      <c r="J193" s="4">
        <v>0.31357742799999999</v>
      </c>
      <c r="K193" s="4">
        <v>0.57808637500000004</v>
      </c>
      <c r="L193" s="4">
        <v>0.56664727800000003</v>
      </c>
      <c r="M193" s="4">
        <v>0.47157190599999999</v>
      </c>
      <c r="N193" s="4">
        <v>0.46745189300000001</v>
      </c>
      <c r="O193" s="4">
        <v>0.40199214799999999</v>
      </c>
      <c r="P193" s="4">
        <v>0.39852648899999998</v>
      </c>
      <c r="Q193" s="4">
        <v>0.28907954000000002</v>
      </c>
      <c r="R193" s="4">
        <v>0.28784353600000001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5">
        <f>COUNT(G193:AP193)</f>
        <v>12</v>
      </c>
      <c r="AR193" s="4">
        <f>AVERAGE(G193:AP193)</f>
        <v>0.46671847708333331</v>
      </c>
      <c r="AS193" s="4">
        <f>_xlfn.STDEV.P(G193:AP193)</f>
        <v>0.14257478947740318</v>
      </c>
      <c r="AT193" s="4" t="str">
        <f t="shared" si="5"/>
        <v>NotEnhancer</v>
      </c>
    </row>
    <row r="194" spans="1:46">
      <c r="A194" s="5" t="s">
        <v>20</v>
      </c>
      <c r="B194" s="5">
        <v>125090817</v>
      </c>
      <c r="C194" s="5">
        <v>125092066</v>
      </c>
      <c r="D194" s="5">
        <f t="shared" si="4"/>
        <v>1249</v>
      </c>
      <c r="E194" s="5" t="s">
        <v>221</v>
      </c>
      <c r="F194" s="5" t="s">
        <v>162</v>
      </c>
      <c r="G194" s="4">
        <v>0.6</v>
      </c>
      <c r="H194" s="4">
        <v>0.62</v>
      </c>
      <c r="I194" s="4">
        <v>0.68</v>
      </c>
      <c r="J194" s="4">
        <v>0.72</v>
      </c>
      <c r="K194" s="4">
        <v>0.74</v>
      </c>
      <c r="L194" s="4">
        <v>0.79</v>
      </c>
      <c r="M194" s="4">
        <v>0.83</v>
      </c>
      <c r="N194" s="4">
        <v>0.82</v>
      </c>
      <c r="O194" s="4">
        <v>1.9</v>
      </c>
      <c r="P194" s="4">
        <v>2.94</v>
      </c>
      <c r="Q194" s="4">
        <v>2.33</v>
      </c>
      <c r="R194" s="4">
        <v>2.09</v>
      </c>
      <c r="S194" s="4">
        <v>2.62</v>
      </c>
      <c r="T194" s="4">
        <v>2.59</v>
      </c>
      <c r="U194" s="4">
        <v>2.87</v>
      </c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5">
        <f>COUNT(G194:AP194)</f>
        <v>15</v>
      </c>
      <c r="AR194" s="4">
        <f>AVERAGE(G194:AP194)</f>
        <v>1.5426666666666666</v>
      </c>
      <c r="AS194" s="4">
        <f>_xlfn.STDEV.P(G194:AP194)</f>
        <v>0.90997777750643749</v>
      </c>
      <c r="AT194" s="4" t="str">
        <f t="shared" si="5"/>
        <v>Threshold</v>
      </c>
    </row>
    <row r="195" spans="1:46">
      <c r="A195" s="5" t="s">
        <v>20</v>
      </c>
      <c r="B195" s="5">
        <v>127847549</v>
      </c>
      <c r="C195" s="5">
        <v>127848498</v>
      </c>
      <c r="D195" s="5">
        <f t="shared" ref="D195:D263" si="6">C195-B195</f>
        <v>949</v>
      </c>
      <c r="E195" s="5" t="s">
        <v>222</v>
      </c>
      <c r="F195" s="5" t="s">
        <v>162</v>
      </c>
      <c r="G195" s="4">
        <v>0.37245749</v>
      </c>
      <c r="H195" s="4">
        <v>0.37465157700000001</v>
      </c>
      <c r="I195" s="4">
        <v>0.35837503199999998</v>
      </c>
      <c r="J195" s="4">
        <v>0.36305425899999999</v>
      </c>
      <c r="K195" s="4">
        <v>0.35922580100000001</v>
      </c>
      <c r="L195" s="4">
        <v>0.357300377</v>
      </c>
      <c r="M195" s="4">
        <v>0.36276320699999998</v>
      </c>
      <c r="N195" s="4">
        <v>0.36278559500000002</v>
      </c>
      <c r="O195" s="4">
        <v>0.907106093</v>
      </c>
      <c r="P195" s="4">
        <v>0.89818795299999998</v>
      </c>
      <c r="Q195" s="4">
        <v>0.84975392800000005</v>
      </c>
      <c r="R195" s="4">
        <v>0.84633011999999996</v>
      </c>
      <c r="S195" s="4">
        <v>0.675220924</v>
      </c>
      <c r="T195" s="4">
        <v>0.69361205000000004</v>
      </c>
      <c r="U195" s="4">
        <v>0.29596315499999998</v>
      </c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5">
        <f>COUNT(G195:AP195)</f>
        <v>15</v>
      </c>
      <c r="AR195" s="4">
        <f>AVERAGE(G195:AP195)</f>
        <v>0.53845250406666678</v>
      </c>
      <c r="AS195" s="4">
        <f>_xlfn.STDEV.P(G195:AP195)</f>
        <v>0.2313489225655338</v>
      </c>
      <c r="AT195" s="4" t="str">
        <f t="shared" ref="AT195:AT263" si="7">IF(AR195&gt;=2,"Enhancer",IF(AR195&gt;=1.5,"Threshold","NotEnhancer"))</f>
        <v>NotEnhancer</v>
      </c>
    </row>
    <row r="196" spans="1:46">
      <c r="A196" s="5" t="s">
        <v>20</v>
      </c>
      <c r="B196" s="5">
        <v>127921931</v>
      </c>
      <c r="C196" s="5">
        <v>127922530</v>
      </c>
      <c r="D196" s="5">
        <f t="shared" si="6"/>
        <v>599</v>
      </c>
      <c r="E196" s="5" t="s">
        <v>223</v>
      </c>
      <c r="F196" s="5" t="s">
        <v>162</v>
      </c>
      <c r="G196" s="4">
        <v>0.88428429099999994</v>
      </c>
      <c r="H196" s="4">
        <v>0.89959812400000005</v>
      </c>
      <c r="I196" s="4">
        <v>0.92706899099999995</v>
      </c>
      <c r="J196" s="4">
        <v>0.92955412999999998</v>
      </c>
      <c r="K196" s="4">
        <v>1.000973906</v>
      </c>
      <c r="L196" s="4">
        <v>0.97095073399999998</v>
      </c>
      <c r="M196" s="4">
        <v>1.1456269379999999</v>
      </c>
      <c r="N196" s="4">
        <v>1.125141328</v>
      </c>
      <c r="O196" s="4">
        <v>1.5974025970000001</v>
      </c>
      <c r="P196" s="4">
        <v>1.631221158</v>
      </c>
      <c r="Q196" s="4">
        <v>1.558387427</v>
      </c>
      <c r="R196" s="4">
        <v>1.614372776</v>
      </c>
      <c r="S196" s="4">
        <v>1.2700703259999999</v>
      </c>
      <c r="T196" s="4">
        <v>1.5439343569999999</v>
      </c>
      <c r="U196" s="4">
        <v>2.1412061370000002</v>
      </c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5">
        <f>COUNT(G196:AP196)</f>
        <v>15</v>
      </c>
      <c r="AR196" s="4">
        <f>AVERAGE(G196:AP196)</f>
        <v>1.2826528813333335</v>
      </c>
      <c r="AS196" s="4">
        <f>_xlfn.STDEV.P(G196:AP196)</f>
        <v>0.36412536877270824</v>
      </c>
      <c r="AT196" s="4" t="str">
        <f t="shared" si="7"/>
        <v>NotEnhancer</v>
      </c>
    </row>
    <row r="197" spans="1:46">
      <c r="A197" s="5" t="s">
        <v>20</v>
      </c>
      <c r="B197" s="5">
        <v>81231583</v>
      </c>
      <c r="C197" s="5">
        <v>81232132</v>
      </c>
      <c r="D197" s="5">
        <f>C197-B197</f>
        <v>549</v>
      </c>
      <c r="E197" s="5" t="s">
        <v>310</v>
      </c>
      <c r="F197" s="5" t="s">
        <v>162</v>
      </c>
      <c r="G197" s="4">
        <v>1.9700057660000001</v>
      </c>
      <c r="H197" s="4">
        <v>2.0930035569999998</v>
      </c>
      <c r="I197" s="4">
        <v>2.1619525340000001</v>
      </c>
      <c r="J197" s="4">
        <v>2.2078776960000002</v>
      </c>
      <c r="K197" s="4">
        <v>2.3386725589999999</v>
      </c>
      <c r="L197" s="4">
        <v>2.4193783770000001</v>
      </c>
      <c r="M197" s="4">
        <v>1.9731082660000001</v>
      </c>
      <c r="N197" s="4">
        <v>1.9023631050000001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5">
        <f>COUNT(G197:AP197)</f>
        <v>8</v>
      </c>
      <c r="AR197" s="4">
        <f>AVERAGE(G197:AP197)</f>
        <v>2.1332952325000001</v>
      </c>
      <c r="AS197" s="4">
        <f>_xlfn.STDEV.P(G197:AP197)</f>
        <v>0.17236718703500623</v>
      </c>
      <c r="AT197" s="4" t="str">
        <f>IF(AR197&gt;=2,"Enhancer",IF(AR197&gt;=1.5,"Threshold","NotEnhancer"))</f>
        <v>Enhancer</v>
      </c>
    </row>
    <row r="198" spans="1:46">
      <c r="A198" s="5" t="s">
        <v>20</v>
      </c>
      <c r="B198" s="5">
        <v>95671176</v>
      </c>
      <c r="C198" s="5">
        <v>95672125</v>
      </c>
      <c r="D198" s="5">
        <f>C198-B198</f>
        <v>949</v>
      </c>
      <c r="E198" s="5" t="s">
        <v>311</v>
      </c>
      <c r="F198" s="5" t="s">
        <v>162</v>
      </c>
      <c r="G198" s="4">
        <v>1.82</v>
      </c>
      <c r="H198" s="4">
        <v>1.74</v>
      </c>
      <c r="I198" s="4">
        <v>1.68</v>
      </c>
      <c r="J198" s="4">
        <v>1.87</v>
      </c>
      <c r="K198" s="4">
        <v>1.63</v>
      </c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5">
        <f>COUNT(G198:AP198)</f>
        <v>5</v>
      </c>
      <c r="AR198" s="4">
        <f>AVERAGE(G198:AP198)</f>
        <v>1.748</v>
      </c>
      <c r="AS198" s="4">
        <f>_xlfn.STDEV.P(G198:AP198)</f>
        <v>8.7954533709184171E-2</v>
      </c>
      <c r="AT198" s="4" t="str">
        <f>IF(AR198&gt;=2,"Enhancer",IF(AR198&gt;=1.5,"Threshold","NotEnhancer"))</f>
        <v>Threshold</v>
      </c>
    </row>
    <row r="199" spans="1:46">
      <c r="A199" s="5" t="s">
        <v>20</v>
      </c>
      <c r="B199" s="5">
        <v>124855920</v>
      </c>
      <c r="C199" s="5">
        <v>124856569</v>
      </c>
      <c r="D199" s="5">
        <f>C199-B199</f>
        <v>649</v>
      </c>
      <c r="E199" s="5" t="s">
        <v>312</v>
      </c>
      <c r="F199" s="5" t="s">
        <v>162</v>
      </c>
      <c r="G199" s="6">
        <v>3.7871065945093725</v>
      </c>
      <c r="H199" s="6">
        <v>3.9146040727208606</v>
      </c>
      <c r="I199" s="6">
        <v>3.666392662567842</v>
      </c>
      <c r="J199" s="6">
        <v>3.7377443671412904</v>
      </c>
      <c r="K199" s="6">
        <v>3.6195405547675414</v>
      </c>
      <c r="L199" s="6">
        <v>2.9540062078783524</v>
      </c>
      <c r="M199" s="6">
        <v>3.2216866032740463</v>
      </c>
      <c r="N199" s="6">
        <v>3.2908289877320493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5">
        <f>COUNT(G199:AP199)</f>
        <v>8</v>
      </c>
      <c r="AR199" s="4">
        <f>AVERAGE(G199:AP199)</f>
        <v>3.5239887563239196</v>
      </c>
      <c r="AS199" s="4">
        <f>_xlfn.STDEV.P(G199:AP199)</f>
        <v>0.30974626248580889</v>
      </c>
      <c r="AT199" s="4" t="str">
        <f>IF(AR199&gt;=2,"Enhancer",IF(AR199&gt;=1.5,"Threshold","NotEnhancer"))</f>
        <v>Enhancer</v>
      </c>
    </row>
    <row r="200" spans="1:46">
      <c r="A200" s="5" t="s">
        <v>20</v>
      </c>
      <c r="B200" s="5">
        <v>83063963</v>
      </c>
      <c r="C200" s="5">
        <v>83064847</v>
      </c>
      <c r="D200" s="5">
        <f>C200-B200</f>
        <v>884</v>
      </c>
      <c r="E200" s="5" t="s">
        <v>276</v>
      </c>
      <c r="F200" s="5" t="s">
        <v>277</v>
      </c>
      <c r="G200" s="4">
        <v>0.81699320099999995</v>
      </c>
      <c r="H200" s="4">
        <v>0.78636428300000005</v>
      </c>
      <c r="I200" s="4">
        <v>0.74996531499999997</v>
      </c>
      <c r="J200" s="4">
        <v>1.379298761</v>
      </c>
      <c r="K200" s="4">
        <v>1.1857026450000001</v>
      </c>
      <c r="L200" s="4">
        <v>1.9744577640000001</v>
      </c>
      <c r="M200" s="4">
        <v>0.81699320099999995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5">
        <f>COUNT(G200:AP200)</f>
        <v>7</v>
      </c>
      <c r="AR200" s="4">
        <f>AVERAGE(G200:AP200)</f>
        <v>1.1013964528571429</v>
      </c>
      <c r="AS200" s="4">
        <f>_xlfn.STDEV.P(G200:AP200)</f>
        <v>0.41936905191924767</v>
      </c>
      <c r="AT200" s="4" t="str">
        <f>IF(AR200&gt;=2,"Enhancer",IF(AR200&gt;=1.5,"Threshold","NotEnhancer"))</f>
        <v>NotEnhancer</v>
      </c>
    </row>
    <row r="201" spans="1:46">
      <c r="A201" s="5" t="s">
        <v>20</v>
      </c>
      <c r="B201" s="5">
        <v>100681486</v>
      </c>
      <c r="C201" s="5">
        <v>100682407</v>
      </c>
      <c r="D201" s="5">
        <f>C201-B201</f>
        <v>921</v>
      </c>
      <c r="E201" s="5" t="s">
        <v>278</v>
      </c>
      <c r="F201" s="5" t="s">
        <v>277</v>
      </c>
      <c r="G201" s="4">
        <v>1.458769537</v>
      </c>
      <c r="H201" s="4">
        <v>1.324036598</v>
      </c>
      <c r="I201" s="4">
        <v>1.2136103439999999</v>
      </c>
      <c r="J201" s="4">
        <v>1.1587076810000001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5">
        <f>COUNT(G201:AP201)</f>
        <v>4</v>
      </c>
      <c r="AR201" s="4">
        <f>AVERAGE(G201:AP201)</f>
        <v>1.2887810399999999</v>
      </c>
      <c r="AS201" s="4">
        <f>_xlfn.STDEV.P(G201:AP201)</f>
        <v>0.11479193758805281</v>
      </c>
      <c r="AT201" s="4" t="str">
        <f>IF(AR201&gt;=2,"Enhancer",IF(AR201&gt;=1.5,"Threshold","NotEnhancer"))</f>
        <v>NotEnhancer</v>
      </c>
    </row>
    <row r="202" spans="1:46">
      <c r="A202" s="5" t="s">
        <v>20</v>
      </c>
      <c r="B202" s="5">
        <v>71945397</v>
      </c>
      <c r="C202" s="5">
        <v>71946337</v>
      </c>
      <c r="D202" s="5">
        <f>C202-B202</f>
        <v>940</v>
      </c>
      <c r="E202" s="5" t="s">
        <v>279</v>
      </c>
      <c r="F202" s="5" t="s">
        <v>277</v>
      </c>
      <c r="G202" s="4">
        <v>0.58332382400000005</v>
      </c>
      <c r="H202" s="4">
        <v>0.615209063</v>
      </c>
      <c r="I202" s="4">
        <v>0.58808378800000005</v>
      </c>
      <c r="J202" s="4">
        <v>0.73094791800000003</v>
      </c>
      <c r="K202" s="4">
        <v>0.65589697599999996</v>
      </c>
      <c r="L202" s="4">
        <v>0.61260086400000002</v>
      </c>
      <c r="M202" s="4">
        <v>0.57119569599999998</v>
      </c>
      <c r="N202" s="4">
        <v>0.98190345700000004</v>
      </c>
      <c r="O202" s="4">
        <v>0.85700477200000003</v>
      </c>
      <c r="P202" s="4">
        <v>0.99727158900000001</v>
      </c>
      <c r="Q202" s="4">
        <v>1.03002547</v>
      </c>
      <c r="R202" s="4">
        <v>1.0634923220000001</v>
      </c>
      <c r="S202" s="4">
        <v>1.1523422480000001</v>
      </c>
      <c r="T202" s="4">
        <v>1.079738147</v>
      </c>
      <c r="U202" s="4">
        <v>1.125714925</v>
      </c>
      <c r="V202" s="4">
        <v>0.92557747899999998</v>
      </c>
      <c r="W202" s="4">
        <v>0.854896667</v>
      </c>
      <c r="X202" s="4">
        <v>0.94870526899999996</v>
      </c>
      <c r="Y202" s="4">
        <v>0.95221296899999996</v>
      </c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5">
        <f>COUNT(G202:AP202)</f>
        <v>19</v>
      </c>
      <c r="AR202" s="4">
        <f>AVERAGE(G202:AP202)</f>
        <v>0.85927070752631596</v>
      </c>
      <c r="AS202" s="4">
        <f>_xlfn.STDEV.P(G202:AP202)</f>
        <v>0.1976719294974762</v>
      </c>
      <c r="AT202" s="4" t="str">
        <f>IF(AR202&gt;=2,"Enhancer",IF(AR202&gt;=1.5,"Threshold","NotEnhancer"))</f>
        <v>NotEnhancer</v>
      </c>
    </row>
    <row r="203" spans="1:46">
      <c r="A203" s="5" t="s">
        <v>20</v>
      </c>
      <c r="B203" s="5">
        <v>73448326</v>
      </c>
      <c r="C203" s="5">
        <v>73449091</v>
      </c>
      <c r="D203" s="5">
        <f>C203-B203</f>
        <v>765</v>
      </c>
      <c r="E203" s="5" t="s">
        <v>280</v>
      </c>
      <c r="F203" s="5" t="s">
        <v>277</v>
      </c>
      <c r="G203" s="4">
        <v>1.3110766970000001</v>
      </c>
      <c r="H203" s="4">
        <v>1.227288288</v>
      </c>
      <c r="I203" s="4">
        <v>1.2450892490000001</v>
      </c>
      <c r="J203" s="4">
        <v>1.3070339879999999</v>
      </c>
      <c r="K203" s="4">
        <v>1.1835357399999999</v>
      </c>
      <c r="L203" s="4">
        <v>1.192142799</v>
      </c>
      <c r="M203" s="4">
        <v>1.3389192270000001</v>
      </c>
      <c r="N203" s="4">
        <v>0.50321165300000004</v>
      </c>
      <c r="O203" s="4">
        <v>0.53210864199999997</v>
      </c>
      <c r="P203" s="4">
        <v>0.47613008499999998</v>
      </c>
      <c r="Q203" s="4">
        <v>0.52479580999999997</v>
      </c>
      <c r="R203" s="4">
        <v>0.67774017499999994</v>
      </c>
      <c r="S203" s="4">
        <v>0.70411860800000003</v>
      </c>
      <c r="T203" s="4">
        <v>0.68793844199999998</v>
      </c>
      <c r="U203" s="4">
        <v>0.69488602300000002</v>
      </c>
      <c r="V203" s="4">
        <v>0.74992001500000005</v>
      </c>
      <c r="W203" s="4">
        <v>0.69746149700000004</v>
      </c>
      <c r="X203" s="4">
        <v>0.54580480099999995</v>
      </c>
      <c r="Y203" s="4">
        <v>0.62535206799999998</v>
      </c>
      <c r="Z203" s="4">
        <v>0.59702491599999996</v>
      </c>
      <c r="AA203" s="4">
        <v>0.60325096899999997</v>
      </c>
      <c r="AB203" s="4">
        <v>0.56462068499999996</v>
      </c>
      <c r="AC203" s="4">
        <v>0.59430969600000005</v>
      </c>
      <c r="AD203" s="4">
        <v>0.95356391100000004</v>
      </c>
      <c r="AE203" s="4">
        <v>1.1170746629999999</v>
      </c>
      <c r="AF203" s="4">
        <v>1.0448732169999999</v>
      </c>
      <c r="AG203" s="4">
        <v>0.97414572700000002</v>
      </c>
      <c r="AH203" s="4">
        <v>0.47138078700000002</v>
      </c>
      <c r="AI203" s="4">
        <v>0.48699325199999999</v>
      </c>
      <c r="AJ203" s="4">
        <v>0.45935272999999999</v>
      </c>
      <c r="AK203" s="4">
        <v>0.31022445999999998</v>
      </c>
      <c r="AL203" s="4">
        <v>0.45659979699999997</v>
      </c>
      <c r="AM203" s="4">
        <v>0.43706702800000002</v>
      </c>
      <c r="AN203" s="4">
        <v>0.36283367799999999</v>
      </c>
      <c r="AO203" s="4">
        <v>0.41180640299999999</v>
      </c>
      <c r="AP203" s="4"/>
      <c r="AQ203" s="5">
        <f>COUNT(G203:AP203)</f>
        <v>35</v>
      </c>
      <c r="AR203" s="4">
        <f>AVERAGE(G203:AP203)</f>
        <v>0.74484787788571449</v>
      </c>
      <c r="AS203" s="4">
        <f>_xlfn.STDEV.P(G203:AP203)</f>
        <v>0.31284599239725969</v>
      </c>
      <c r="AT203" s="4" t="str">
        <f>IF(AR203&gt;=2,"Enhancer",IF(AR203&gt;=1.5,"Threshold","NotEnhancer"))</f>
        <v>NotEnhancer</v>
      </c>
    </row>
    <row r="204" spans="1:46">
      <c r="A204" s="5" t="s">
        <v>20</v>
      </c>
      <c r="B204" s="5">
        <v>76990537</v>
      </c>
      <c r="C204" s="5">
        <v>76991363</v>
      </c>
      <c r="D204" s="5">
        <f>C204-B204</f>
        <v>826</v>
      </c>
      <c r="E204" s="5" t="s">
        <v>281</v>
      </c>
      <c r="F204" s="5" t="s">
        <v>277</v>
      </c>
      <c r="G204" s="4">
        <v>0.40316244200000001</v>
      </c>
      <c r="H204" s="4">
        <v>0.43602575599999999</v>
      </c>
      <c r="I204" s="4">
        <v>0.43126579199999998</v>
      </c>
      <c r="J204" s="4">
        <v>0.47241013900000001</v>
      </c>
      <c r="K204" s="4">
        <v>0.47417067400000001</v>
      </c>
      <c r="L204" s="4">
        <v>0.46099926600000002</v>
      </c>
      <c r="M204" s="4">
        <v>0.41131306499999998</v>
      </c>
      <c r="N204" s="4">
        <v>0.41337231699999999</v>
      </c>
      <c r="O204" s="4">
        <v>0.35235487500000001</v>
      </c>
      <c r="P204" s="4">
        <v>0.38251072699999999</v>
      </c>
      <c r="Q204" s="4">
        <v>0.34895172099999999</v>
      </c>
      <c r="R204" s="4">
        <v>0.444988149</v>
      </c>
      <c r="S204" s="4">
        <v>0.38652661700000002</v>
      </c>
      <c r="T204" s="4">
        <v>0.38081595800000001</v>
      </c>
      <c r="U204" s="4">
        <v>0.38144491600000002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5">
        <f>COUNT(G204:AP204)</f>
        <v>15</v>
      </c>
      <c r="AR204" s="4">
        <f>AVERAGE(G204:AP204)</f>
        <v>0.41202082760000003</v>
      </c>
      <c r="AS204" s="4">
        <f>_xlfn.STDEV.P(G204:AP204)</f>
        <v>3.914909697718464E-2</v>
      </c>
      <c r="AT204" s="4" t="str">
        <f>IF(AR204&gt;=2,"Enhancer",IF(AR204&gt;=1.5,"Threshold","NotEnhancer"))</f>
        <v>NotEnhancer</v>
      </c>
    </row>
    <row r="205" spans="1:46">
      <c r="A205" s="5" t="s">
        <v>20</v>
      </c>
      <c r="B205" s="5">
        <v>79146584</v>
      </c>
      <c r="C205" s="5">
        <v>79147402</v>
      </c>
      <c r="D205" s="5">
        <f>C205-B205</f>
        <v>818</v>
      </c>
      <c r="E205" s="5" t="s">
        <v>282</v>
      </c>
      <c r="F205" s="5" t="s">
        <v>277</v>
      </c>
      <c r="G205" s="4">
        <v>0.491449996</v>
      </c>
      <c r="H205" s="4">
        <v>0.528290814</v>
      </c>
      <c r="I205" s="4">
        <v>0.51361969200000002</v>
      </c>
      <c r="J205" s="4">
        <v>0.492297661</v>
      </c>
      <c r="K205" s="4">
        <v>0.46999755500000001</v>
      </c>
      <c r="L205" s="4">
        <v>0.47345341899999999</v>
      </c>
      <c r="M205" s="4">
        <v>0.49777487999999998</v>
      </c>
      <c r="N205" s="4">
        <v>0.570906464</v>
      </c>
      <c r="O205" s="4">
        <v>0.31498575200000001</v>
      </c>
      <c r="P205" s="4">
        <v>1.5589337729999999</v>
      </c>
      <c r="Q205" s="4">
        <v>0.28579457600000002</v>
      </c>
      <c r="R205" s="4">
        <v>0.32655353199999998</v>
      </c>
      <c r="S205" s="4">
        <v>0.35079904499999998</v>
      </c>
      <c r="T205" s="4">
        <v>0.31945820699999999</v>
      </c>
      <c r="U205" s="4">
        <v>0.30517587200000001</v>
      </c>
      <c r="V205" s="4">
        <v>0.27618536599999999</v>
      </c>
      <c r="W205" s="4">
        <v>0.28913043300000002</v>
      </c>
      <c r="X205" s="4">
        <v>0.28174721000000003</v>
      </c>
      <c r="Y205" s="4">
        <v>0.28481559400000001</v>
      </c>
      <c r="Z205" s="4">
        <v>0.70394461100000005</v>
      </c>
      <c r="AA205" s="4">
        <v>0.754490879</v>
      </c>
      <c r="AB205" s="4">
        <v>0.76103674200000004</v>
      </c>
      <c r="AC205" s="4">
        <v>0.66549948400000003</v>
      </c>
      <c r="AD205" s="6">
        <v>0.84</v>
      </c>
      <c r="AE205" s="6">
        <v>0.84</v>
      </c>
      <c r="AF205" s="6">
        <v>0.83</v>
      </c>
      <c r="AG205" s="6">
        <v>0.84</v>
      </c>
      <c r="AH205" s="6">
        <v>0.79</v>
      </c>
      <c r="AI205" s="6">
        <v>0.79</v>
      </c>
      <c r="AJ205" s="6">
        <v>0.74</v>
      </c>
      <c r="AK205" s="6">
        <v>0.73</v>
      </c>
      <c r="AL205" s="6">
        <v>0.44</v>
      </c>
      <c r="AM205" s="6">
        <v>0.44</v>
      </c>
      <c r="AN205" s="6">
        <v>0.41</v>
      </c>
      <c r="AO205" s="6">
        <v>0.41</v>
      </c>
      <c r="AP205" s="6">
        <v>0.39</v>
      </c>
      <c r="AQ205" s="5">
        <f>COUNT(G205:AP205)</f>
        <v>36</v>
      </c>
      <c r="AR205" s="4">
        <f>AVERAGE(G205:AP205)</f>
        <v>0.55573170991666676</v>
      </c>
      <c r="AS205" s="4">
        <f>_xlfn.STDEV.P(G205:AP205)</f>
        <v>0.25715198668691658</v>
      </c>
      <c r="AT205" s="4" t="str">
        <f>IF(AR205&gt;=2,"Enhancer",IF(AR205&gt;=1.5,"Threshold","NotEnhancer"))</f>
        <v>NotEnhancer</v>
      </c>
    </row>
    <row r="206" spans="1:46">
      <c r="A206" s="5" t="s">
        <v>20</v>
      </c>
      <c r="B206" s="5">
        <v>66197881</v>
      </c>
      <c r="C206" s="5">
        <v>66198688</v>
      </c>
      <c r="D206" s="5">
        <f>C206-B206</f>
        <v>807</v>
      </c>
      <c r="E206" s="5" t="s">
        <v>283</v>
      </c>
      <c r="F206" s="5" t="s">
        <v>277</v>
      </c>
      <c r="G206" s="4">
        <v>1.101247045</v>
      </c>
      <c r="H206" s="4">
        <v>1.145651642</v>
      </c>
      <c r="I206" s="4">
        <v>1.1640394489999999</v>
      </c>
      <c r="J206" s="4">
        <v>1.2956231149999999</v>
      </c>
      <c r="K206" s="4">
        <v>1.193642514</v>
      </c>
      <c r="L206" s="4">
        <v>1.1405656529999999</v>
      </c>
      <c r="M206" s="4">
        <v>1.152302551</v>
      </c>
      <c r="N206" s="4">
        <v>0.89518526099999995</v>
      </c>
      <c r="O206" s="4">
        <v>0.88254038599999995</v>
      </c>
      <c r="P206" s="4">
        <v>0.83454930100000002</v>
      </c>
      <c r="Q206" s="4">
        <v>0.92039944699999998</v>
      </c>
      <c r="R206" s="4">
        <v>1.48415461</v>
      </c>
      <c r="S206" s="4">
        <v>1.4423119</v>
      </c>
      <c r="T206" s="4">
        <v>1.6742844539999999</v>
      </c>
      <c r="U206" s="4">
        <v>1.7621644190000001</v>
      </c>
      <c r="V206" s="4">
        <v>1.207895867</v>
      </c>
      <c r="W206" s="4">
        <v>1.261887905</v>
      </c>
      <c r="X206" s="4">
        <v>1.259743786</v>
      </c>
      <c r="Y206" s="4">
        <v>1.1018487459999999</v>
      </c>
      <c r="Z206" s="4">
        <v>1.802912946</v>
      </c>
      <c r="AA206" s="4">
        <v>1.948193751</v>
      </c>
      <c r="AB206" s="4">
        <v>2.1008513789999999</v>
      </c>
      <c r="AC206" s="4">
        <v>1.6348169850000001</v>
      </c>
      <c r="AD206" s="4">
        <v>1.508520656</v>
      </c>
      <c r="AE206" s="4">
        <v>1.3782770799999999</v>
      </c>
      <c r="AF206" s="4">
        <v>1.428634535</v>
      </c>
      <c r="AG206" s="4">
        <v>1.347028272</v>
      </c>
      <c r="AH206" s="4">
        <v>2.7633476620000001</v>
      </c>
      <c r="AI206" s="4">
        <v>2.1599290949999999</v>
      </c>
      <c r="AJ206" s="4">
        <v>1.838721316</v>
      </c>
      <c r="AK206" s="4">
        <v>1.71420649</v>
      </c>
      <c r="AL206" s="4"/>
      <c r="AM206" s="4"/>
      <c r="AN206" s="4"/>
      <c r="AO206" s="4"/>
      <c r="AP206" s="4"/>
      <c r="AQ206" s="5">
        <f>COUNT(G206:AP206)</f>
        <v>31</v>
      </c>
      <c r="AR206" s="4">
        <f>AVERAGE(G206:AP206)</f>
        <v>1.4369509102580647</v>
      </c>
      <c r="AS206" s="4">
        <f>_xlfn.STDEV.P(G206:AP206)</f>
        <v>0.42327730331840963</v>
      </c>
      <c r="AT206" s="4" t="str">
        <f>IF(AR206&gt;=2,"Enhancer",IF(AR206&gt;=1.5,"Threshold","NotEnhancer"))</f>
        <v>NotEnhancer</v>
      </c>
    </row>
    <row r="207" spans="1:46">
      <c r="A207" s="5" t="s">
        <v>20</v>
      </c>
      <c r="B207" s="5">
        <v>90158171</v>
      </c>
      <c r="C207" s="5">
        <v>90158971</v>
      </c>
      <c r="D207" s="5">
        <f>C207-B207</f>
        <v>800</v>
      </c>
      <c r="E207" s="5" t="s">
        <v>284</v>
      </c>
      <c r="F207" s="5" t="s">
        <v>277</v>
      </c>
      <c r="G207" s="4">
        <v>1.200163012</v>
      </c>
      <c r="H207" s="4">
        <v>1.253174668</v>
      </c>
      <c r="I207" s="4">
        <v>1.257739017</v>
      </c>
      <c r="J207" s="4">
        <v>1.236612601</v>
      </c>
      <c r="K207" s="4">
        <v>1.088010433</v>
      </c>
      <c r="L207" s="4">
        <v>1.264389926</v>
      </c>
      <c r="M207" s="4">
        <v>1.2851903170000001</v>
      </c>
      <c r="N207" s="4">
        <v>0.51199074200000005</v>
      </c>
      <c r="O207" s="4">
        <v>0.48682823800000002</v>
      </c>
      <c r="P207" s="4">
        <v>0.50604830000000001</v>
      </c>
      <c r="Q207" s="4">
        <v>0.48338610799999998</v>
      </c>
      <c r="R207" s="4">
        <v>1.896457026</v>
      </c>
      <c r="S207" s="4">
        <v>1.656868665</v>
      </c>
      <c r="T207" s="4">
        <v>1.6705447250000001</v>
      </c>
      <c r="U207" s="4">
        <v>1.8167581129999999</v>
      </c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5">
        <f>COUNT(G207:AP207)</f>
        <v>15</v>
      </c>
      <c r="AR207" s="4">
        <f>AVERAGE(G207:AP207)</f>
        <v>1.1742774593999998</v>
      </c>
      <c r="AS207" s="4">
        <f>_xlfn.STDEV.P(G207:AP207)</f>
        <v>0.46862790040345931</v>
      </c>
      <c r="AT207" s="4" t="str">
        <f>IF(AR207&gt;=2,"Enhancer",IF(AR207&gt;=1.5,"Threshold","NotEnhancer"))</f>
        <v>NotEnhancer</v>
      </c>
    </row>
    <row r="208" spans="1:46">
      <c r="A208" s="5" t="s">
        <v>20</v>
      </c>
      <c r="B208" s="5">
        <v>92391770</v>
      </c>
      <c r="C208" s="5">
        <v>92392570</v>
      </c>
      <c r="D208" s="5">
        <f>C208-B208</f>
        <v>800</v>
      </c>
      <c r="E208" s="5" t="s">
        <v>285</v>
      </c>
      <c r="F208" s="5" t="s">
        <v>277</v>
      </c>
      <c r="G208" s="4">
        <v>0.62838047100000005</v>
      </c>
      <c r="H208" s="4">
        <v>0.66091776000000002</v>
      </c>
      <c r="I208" s="4">
        <v>0.62779362599999999</v>
      </c>
      <c r="J208" s="4">
        <v>0.60836254000000001</v>
      </c>
      <c r="K208" s="4">
        <v>0.58925747799999995</v>
      </c>
      <c r="L208" s="4">
        <v>0.63274920499999998</v>
      </c>
      <c r="M208" s="4">
        <v>0.63920449899999998</v>
      </c>
      <c r="N208" s="4">
        <v>0.57464093699999996</v>
      </c>
      <c r="O208" s="4">
        <v>0.61357884200000001</v>
      </c>
      <c r="P208" s="4">
        <v>0.59823717799999998</v>
      </c>
      <c r="Q208" s="4">
        <v>0.57788964200000004</v>
      </c>
      <c r="R208" s="4">
        <v>0.32765211599999999</v>
      </c>
      <c r="S208" s="4">
        <v>0.31011830099999999</v>
      </c>
      <c r="T208" s="4">
        <v>0.32751158000000002</v>
      </c>
      <c r="U208" s="4">
        <v>0.31316993799999998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5">
        <f>COUNT(G208:AP208)</f>
        <v>15</v>
      </c>
      <c r="AR208" s="4">
        <f>AVERAGE(G208:AP208)</f>
        <v>0.53529760753333333</v>
      </c>
      <c r="AS208" s="4">
        <f>_xlfn.STDEV.P(G208:AP208)</f>
        <v>0.13199327981841347</v>
      </c>
      <c r="AT208" s="4" t="str">
        <f>IF(AR208&gt;=2,"Enhancer",IF(AR208&gt;=1.5,"Threshold","NotEnhancer"))</f>
        <v>NotEnhancer</v>
      </c>
    </row>
    <row r="209" spans="1:46">
      <c r="A209" s="5" t="s">
        <v>20</v>
      </c>
      <c r="B209" s="5">
        <v>97516597</v>
      </c>
      <c r="C209" s="5">
        <v>97517551</v>
      </c>
      <c r="D209" s="5">
        <f>C209-B209</f>
        <v>954</v>
      </c>
      <c r="E209" s="5" t="s">
        <v>286</v>
      </c>
      <c r="F209" s="5" t="s">
        <v>277</v>
      </c>
      <c r="G209" s="4">
        <v>1.6720515119999999</v>
      </c>
      <c r="H209" s="4">
        <v>1.6919390329999999</v>
      </c>
      <c r="I209" s="4">
        <v>1.7847909369999999</v>
      </c>
      <c r="J209" s="4">
        <v>1.605281604</v>
      </c>
      <c r="K209" s="4">
        <v>1.4879126250000001</v>
      </c>
      <c r="L209" s="4">
        <v>1.6397098379999999</v>
      </c>
      <c r="M209" s="4">
        <v>1.477023392</v>
      </c>
      <c r="N209" s="4">
        <v>0.658286174</v>
      </c>
      <c r="O209" s="4">
        <v>0.72413444599999999</v>
      </c>
      <c r="P209" s="4">
        <v>0.65337235699999996</v>
      </c>
      <c r="Q209" s="4">
        <v>0.68629612600000001</v>
      </c>
      <c r="R209" s="4">
        <v>2.0591765689999999</v>
      </c>
      <c r="S209" s="4">
        <v>1.5948851550000001</v>
      </c>
      <c r="T209" s="4">
        <v>1.7245874750000001</v>
      </c>
      <c r="U209" s="4">
        <v>1.476314227</v>
      </c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5">
        <f>COUNT(G209:AP209)</f>
        <v>15</v>
      </c>
      <c r="AR209" s="4">
        <f>AVERAGE(G209:AP209)</f>
        <v>1.3957174313333334</v>
      </c>
      <c r="AS209" s="4">
        <f>_xlfn.STDEV.P(G209:AP209)</f>
        <v>0.45296994205807939</v>
      </c>
      <c r="AT209" s="4" t="str">
        <f>IF(AR209&gt;=2,"Enhancer",IF(AR209&gt;=1.5,"Threshold","NotEnhancer"))</f>
        <v>NotEnhancer</v>
      </c>
    </row>
    <row r="210" spans="1:46">
      <c r="A210" s="5" t="s">
        <v>20</v>
      </c>
      <c r="B210" s="5">
        <v>63499316</v>
      </c>
      <c r="C210" s="5">
        <v>63500135</v>
      </c>
      <c r="D210" s="5">
        <f>C210-B210</f>
        <v>819</v>
      </c>
      <c r="E210" s="5" t="s">
        <v>287</v>
      </c>
      <c r="F210" s="5" t="s">
        <v>277</v>
      </c>
      <c r="G210" s="4">
        <v>1.098834461</v>
      </c>
      <c r="H210" s="4">
        <v>0.98224794199999999</v>
      </c>
      <c r="I210" s="4">
        <v>0.98994213099999995</v>
      </c>
      <c r="J210" s="4">
        <v>1.0409324310000001</v>
      </c>
      <c r="K210" s="4">
        <v>1.056842448</v>
      </c>
      <c r="L210" s="4">
        <v>0.96425136499999997</v>
      </c>
      <c r="M210" s="4">
        <v>0.94762409299999995</v>
      </c>
      <c r="N210" s="4">
        <v>1.0114695250000001</v>
      </c>
      <c r="O210" s="4">
        <v>1.0592321499999999</v>
      </c>
      <c r="P210" s="4">
        <v>1.1117857120000001</v>
      </c>
      <c r="Q210" s="4">
        <v>0.96239509499999998</v>
      </c>
      <c r="R210" s="4">
        <v>1.033579029</v>
      </c>
      <c r="S210" s="4">
        <v>1.1096299999999999</v>
      </c>
      <c r="T210" s="4">
        <v>0.99299193100000005</v>
      </c>
      <c r="U210" s="4">
        <v>1.1527776839999999</v>
      </c>
      <c r="V210" s="4">
        <v>0.92743897500000005</v>
      </c>
      <c r="W210" s="4">
        <v>0.90410853199999996</v>
      </c>
      <c r="X210" s="4">
        <v>0.99882689099999999</v>
      </c>
      <c r="Y210" s="4">
        <v>1.146904712</v>
      </c>
      <c r="Z210" s="4">
        <v>1.4803476019999999</v>
      </c>
      <c r="AA210" s="4">
        <v>1.4610509789999999</v>
      </c>
      <c r="AB210" s="4">
        <v>1.3685531449999999</v>
      </c>
      <c r="AC210" s="4">
        <v>1.3309540179999999</v>
      </c>
      <c r="AD210" s="4">
        <v>1.1531712300000001</v>
      </c>
      <c r="AE210" s="4">
        <v>1.1588892909999999</v>
      </c>
      <c r="AF210" s="4">
        <v>1.3256148000000001</v>
      </c>
      <c r="AG210" s="4">
        <v>1.347084261</v>
      </c>
      <c r="AH210" s="4"/>
      <c r="AI210" s="4"/>
      <c r="AJ210" s="4"/>
      <c r="AK210" s="4"/>
      <c r="AL210" s="4"/>
      <c r="AM210" s="4"/>
      <c r="AN210" s="4"/>
      <c r="AO210" s="4"/>
      <c r="AP210" s="4"/>
      <c r="AQ210" s="5">
        <f>COUNT(G210:AP210)</f>
        <v>27</v>
      </c>
      <c r="AR210" s="4">
        <f>AVERAGE(G210:AP210)</f>
        <v>1.1154622382592594</v>
      </c>
      <c r="AS210" s="4">
        <f>_xlfn.STDEV.P(G210:AP210)</f>
        <v>0.16252108336285268</v>
      </c>
      <c r="AT210" s="4" t="str">
        <f>IF(AR210&gt;=2,"Enhancer",IF(AR210&gt;=1.5,"Threshold","NotEnhancer"))</f>
        <v>NotEnhancer</v>
      </c>
    </row>
    <row r="211" spans="1:46">
      <c r="A211" s="5" t="s">
        <v>51</v>
      </c>
      <c r="B211" s="5">
        <v>88202909</v>
      </c>
      <c r="C211" s="5">
        <v>88203453</v>
      </c>
      <c r="D211" s="5">
        <f t="shared" si="6"/>
        <v>544</v>
      </c>
      <c r="E211" s="5" t="s">
        <v>225</v>
      </c>
      <c r="F211" s="5" t="s">
        <v>224</v>
      </c>
      <c r="G211" s="4">
        <v>10.319000000000001</v>
      </c>
      <c r="H211" s="4">
        <v>11.456</v>
      </c>
      <c r="I211" s="4">
        <v>18.53</v>
      </c>
      <c r="J211" s="4">
        <v>16.84</v>
      </c>
      <c r="K211" s="4">
        <v>18.2</v>
      </c>
      <c r="L211" s="4">
        <v>15.634</v>
      </c>
      <c r="M211" s="4">
        <v>17.172999999999998</v>
      </c>
      <c r="N211" s="4">
        <v>9.7609999999999992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5">
        <f>COUNT(G211:AP211)</f>
        <v>8</v>
      </c>
      <c r="AR211" s="4">
        <f>AVERAGE(G211:AP211)</f>
        <v>14.739125</v>
      </c>
      <c r="AS211" s="4">
        <f>_xlfn.STDEV.P(G211:AP211)</f>
        <v>3.4019251328292053</v>
      </c>
      <c r="AT211" s="4" t="str">
        <f t="shared" si="7"/>
        <v>Enhancer</v>
      </c>
    </row>
    <row r="212" spans="1:46">
      <c r="A212" s="5" t="s">
        <v>43</v>
      </c>
      <c r="B212" s="5">
        <v>122313263</v>
      </c>
      <c r="C212" s="5">
        <v>122313662</v>
      </c>
      <c r="D212" s="5">
        <f t="shared" si="6"/>
        <v>399</v>
      </c>
      <c r="E212" s="5" t="s">
        <v>226</v>
      </c>
      <c r="F212" s="5" t="s">
        <v>224</v>
      </c>
      <c r="G212" s="4">
        <v>5.8819999999999997</v>
      </c>
      <c r="H212" s="4">
        <v>5.7670000000000003</v>
      </c>
      <c r="I212" s="4">
        <v>8.0129999999999999</v>
      </c>
      <c r="J212" s="4">
        <v>6.1669999999999998</v>
      </c>
      <c r="K212" s="4">
        <v>6.58</v>
      </c>
      <c r="L212" s="4">
        <v>5.9770000000000003</v>
      </c>
      <c r="M212" s="4">
        <v>6.0119999999999996</v>
      </c>
      <c r="N212" s="4">
        <v>5.5019999999999998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5">
        <f>COUNT(G212:AP212)</f>
        <v>8</v>
      </c>
      <c r="AR212" s="4">
        <f>AVERAGE(G212:AP212)</f>
        <v>6.2374999999999998</v>
      </c>
      <c r="AS212" s="4">
        <f>_xlfn.STDEV.P(G212:AP212)</f>
        <v>0.7316161903621341</v>
      </c>
      <c r="AT212" s="4" t="str">
        <f t="shared" si="7"/>
        <v>Enhancer</v>
      </c>
    </row>
    <row r="213" spans="1:46">
      <c r="A213" s="5" t="s">
        <v>51</v>
      </c>
      <c r="B213" s="5">
        <v>88116825</v>
      </c>
      <c r="C213" s="5">
        <v>88117394</v>
      </c>
      <c r="D213" s="5">
        <f t="shared" si="6"/>
        <v>569</v>
      </c>
      <c r="E213" s="5" t="s">
        <v>227</v>
      </c>
      <c r="F213" s="5" t="s">
        <v>224</v>
      </c>
      <c r="G213" s="4">
        <v>4.5919999999999996</v>
      </c>
      <c r="H213" s="4">
        <v>3.5030000000000001</v>
      </c>
      <c r="I213" s="4">
        <v>3.746</v>
      </c>
      <c r="J213" s="4">
        <v>2.8239999999999998</v>
      </c>
      <c r="K213" s="4">
        <v>5.1100000000000003</v>
      </c>
      <c r="L213" s="4">
        <v>12.106999999999999</v>
      </c>
      <c r="M213" s="4">
        <v>11.509</v>
      </c>
      <c r="N213" s="4">
        <v>13.766999999999999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5">
        <f>COUNT(G213:AP213)</f>
        <v>8</v>
      </c>
      <c r="AR213" s="4">
        <f>AVERAGE(G213:AP213)</f>
        <v>7.1447500000000002</v>
      </c>
      <c r="AS213" s="4">
        <f>_xlfn.STDEV.P(G213:AP213)</f>
        <v>4.2080913651559406</v>
      </c>
      <c r="AT213" s="4" t="str">
        <f t="shared" si="7"/>
        <v>Enhancer</v>
      </c>
    </row>
    <row r="214" spans="1:46">
      <c r="A214" s="5" t="s">
        <v>14</v>
      </c>
      <c r="B214" s="5">
        <v>150549751</v>
      </c>
      <c r="C214" s="5">
        <v>150549952</v>
      </c>
      <c r="D214" s="5">
        <f t="shared" si="6"/>
        <v>201</v>
      </c>
      <c r="E214" s="5" t="s">
        <v>228</v>
      </c>
      <c r="F214" s="5" t="s">
        <v>224</v>
      </c>
      <c r="G214" s="4">
        <v>5.0250000000000004</v>
      </c>
      <c r="H214" s="4">
        <v>5.1840000000000002</v>
      </c>
      <c r="I214" s="4">
        <v>4.5359999999999996</v>
      </c>
      <c r="J214" s="4">
        <v>4.7009999999999996</v>
      </c>
      <c r="K214" s="4">
        <v>4.7430000000000003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5">
        <f>COUNT(G214:AP214)</f>
        <v>5</v>
      </c>
      <c r="AR214" s="4">
        <f>AVERAGE(G214:AP214)</f>
        <v>4.8377999999999997</v>
      </c>
      <c r="AS214" s="4">
        <f>_xlfn.STDEV.P(G214:AP214)</f>
        <v>0.23395845785096148</v>
      </c>
      <c r="AT214" s="4" t="str">
        <f t="shared" si="7"/>
        <v>Enhancer</v>
      </c>
    </row>
    <row r="215" spans="1:46">
      <c r="A215" s="5" t="s">
        <v>40</v>
      </c>
      <c r="B215" s="5">
        <v>27343968</v>
      </c>
      <c r="C215" s="5">
        <v>27344203</v>
      </c>
      <c r="D215" s="5">
        <f t="shared" si="6"/>
        <v>235</v>
      </c>
      <c r="E215" s="5" t="s">
        <v>229</v>
      </c>
      <c r="F215" s="5" t="s">
        <v>224</v>
      </c>
      <c r="G215" s="4">
        <v>4.1710000000000003</v>
      </c>
      <c r="H215" s="4">
        <v>4.2220000000000004</v>
      </c>
      <c r="I215" s="4">
        <v>5.2460000000000004</v>
      </c>
      <c r="J215" s="4">
        <v>5.6340000000000003</v>
      </c>
      <c r="K215" s="4">
        <v>5.0650000000000004</v>
      </c>
      <c r="L215" s="4">
        <v>6.1189999999999998</v>
      </c>
      <c r="M215" s="4">
        <v>4.0940000000000003</v>
      </c>
      <c r="N215" s="4">
        <v>4.6289999999999996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5">
        <f>COUNT(G215:AP215)</f>
        <v>8</v>
      </c>
      <c r="AR215" s="4">
        <f>AVERAGE(G215:AP215)</f>
        <v>4.8975</v>
      </c>
      <c r="AS215" s="4">
        <f>_xlfn.STDEV.P(G215:AP215)</f>
        <v>0.69694063592245969</v>
      </c>
      <c r="AT215" s="4" t="str">
        <f t="shared" si="7"/>
        <v>Enhancer</v>
      </c>
    </row>
    <row r="216" spans="1:46">
      <c r="A216" s="5" t="s">
        <v>43</v>
      </c>
      <c r="B216" s="5">
        <v>122314938</v>
      </c>
      <c r="C216" s="5">
        <v>122315193</v>
      </c>
      <c r="D216" s="5">
        <f t="shared" si="6"/>
        <v>255</v>
      </c>
      <c r="E216" s="5" t="s">
        <v>230</v>
      </c>
      <c r="F216" s="5" t="s">
        <v>224</v>
      </c>
      <c r="G216" s="4">
        <v>2.8580000000000001</v>
      </c>
      <c r="H216" s="4">
        <v>3.0550000000000002</v>
      </c>
      <c r="I216" s="4">
        <v>4.1159999999999997</v>
      </c>
      <c r="J216" s="4">
        <v>4.1340000000000003</v>
      </c>
      <c r="K216" s="4">
        <v>4.2830000000000004</v>
      </c>
      <c r="L216" s="4">
        <v>4.3639999999999999</v>
      </c>
      <c r="M216" s="4">
        <v>3.4209999999999998</v>
      </c>
      <c r="N216" s="4">
        <v>4.5960000000000001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5">
        <f>COUNT(G216:AP216)</f>
        <v>8</v>
      </c>
      <c r="AR216" s="4">
        <f>AVERAGE(G216:AP216)</f>
        <v>3.8533750000000002</v>
      </c>
      <c r="AS216" s="4">
        <f>_xlfn.STDEV.P(G216:AP216)</f>
        <v>0.60824048235463346</v>
      </c>
      <c r="AT216" s="4" t="str">
        <f t="shared" si="7"/>
        <v>Enhancer</v>
      </c>
    </row>
    <row r="217" spans="1:46">
      <c r="A217" s="5" t="s">
        <v>51</v>
      </c>
      <c r="B217" s="5">
        <v>88189623</v>
      </c>
      <c r="C217" s="5">
        <v>88190022</v>
      </c>
      <c r="D217" s="5">
        <f t="shared" si="6"/>
        <v>399</v>
      </c>
      <c r="E217" s="5" t="s">
        <v>231</v>
      </c>
      <c r="F217" s="5" t="s">
        <v>224</v>
      </c>
      <c r="G217" s="4">
        <v>2.7469999999999999</v>
      </c>
      <c r="H217" s="4">
        <v>3.0649999999999999</v>
      </c>
      <c r="I217" s="4">
        <v>6.38</v>
      </c>
      <c r="J217" s="4">
        <v>6.2009999999999996</v>
      </c>
      <c r="K217" s="4">
        <v>6.2910000000000004</v>
      </c>
      <c r="L217" s="4">
        <v>7.14</v>
      </c>
      <c r="M217" s="4">
        <v>8.3680000000000003</v>
      </c>
      <c r="N217" s="4">
        <v>7.702</v>
      </c>
      <c r="O217" s="4">
        <v>2.9220000000000002</v>
      </c>
      <c r="P217" s="4">
        <v>2.1549999999999998</v>
      </c>
      <c r="Q217" s="4">
        <v>2.496</v>
      </c>
      <c r="R217" s="4">
        <v>2.218</v>
      </c>
      <c r="S217" s="4">
        <v>2.0249999999999999</v>
      </c>
      <c r="T217" s="4">
        <v>2.452</v>
      </c>
      <c r="U217" s="4">
        <v>4.3520000000000003</v>
      </c>
      <c r="V217" s="4">
        <v>5.2270000000000003</v>
      </c>
      <c r="W217" s="4">
        <v>5.1870000000000003</v>
      </c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5">
        <f>COUNT(G217:AP217)</f>
        <v>17</v>
      </c>
      <c r="AR217" s="4">
        <f>AVERAGE(G217:AP217)</f>
        <v>4.5251764705882351</v>
      </c>
      <c r="AS217" s="4">
        <f>_xlfn.STDEV.P(G217:AP217)</f>
        <v>2.1073505594994955</v>
      </c>
      <c r="AT217" s="4" t="str">
        <f t="shared" si="7"/>
        <v>Enhancer</v>
      </c>
    </row>
    <row r="218" spans="1:46">
      <c r="A218" s="5" t="s">
        <v>14</v>
      </c>
      <c r="B218" s="5">
        <v>150564665</v>
      </c>
      <c r="C218" s="5">
        <v>150565006</v>
      </c>
      <c r="D218" s="5">
        <f t="shared" si="6"/>
        <v>341</v>
      </c>
      <c r="E218" s="5" t="s">
        <v>232</v>
      </c>
      <c r="F218" s="5" t="s">
        <v>224</v>
      </c>
      <c r="G218" s="4">
        <v>3.3119999999999998</v>
      </c>
      <c r="H218" s="4">
        <v>2.988</v>
      </c>
      <c r="I218" s="4">
        <v>3.6579999999999999</v>
      </c>
      <c r="J218" s="4">
        <v>3.379</v>
      </c>
      <c r="K218" s="4">
        <v>4.3760000000000003</v>
      </c>
      <c r="L218" s="4">
        <v>3.0750000000000002</v>
      </c>
      <c r="M218" s="4">
        <v>2.8860000000000001</v>
      </c>
      <c r="N218" s="4">
        <v>3.3319999999999999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5">
        <f>COUNT(G218:AP218)</f>
        <v>8</v>
      </c>
      <c r="AR218" s="4">
        <f>AVERAGE(G218:AP218)</f>
        <v>3.37575</v>
      </c>
      <c r="AS218" s="4">
        <f>_xlfn.STDEV.P(G218:AP218)</f>
        <v>0.44255077392317443</v>
      </c>
      <c r="AT218" s="4" t="str">
        <f t="shared" si="7"/>
        <v>Enhancer</v>
      </c>
    </row>
    <row r="219" spans="1:46">
      <c r="A219" s="5" t="s">
        <v>40</v>
      </c>
      <c r="B219" s="5">
        <v>27411841</v>
      </c>
      <c r="C219" s="5">
        <v>27412140</v>
      </c>
      <c r="D219" s="5">
        <f t="shared" si="6"/>
        <v>299</v>
      </c>
      <c r="E219" s="5" t="s">
        <v>233</v>
      </c>
      <c r="F219" s="5" t="s">
        <v>224</v>
      </c>
      <c r="G219" s="4">
        <v>3.3690000000000002</v>
      </c>
      <c r="H219" s="4">
        <v>1.641</v>
      </c>
      <c r="I219" s="4">
        <v>3.6539999999999999</v>
      </c>
      <c r="J219" s="4">
        <v>3.0950000000000002</v>
      </c>
      <c r="K219" s="4">
        <v>2.8679999999999999</v>
      </c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5">
        <f>COUNT(G219:AP219)</f>
        <v>5</v>
      </c>
      <c r="AR219" s="4">
        <f>AVERAGE(G219:AP219)</f>
        <v>2.9254000000000002</v>
      </c>
      <c r="AS219" s="4">
        <f>_xlfn.STDEV.P(G219:AP219)</f>
        <v>0.69417306199534934</v>
      </c>
      <c r="AT219" s="4" t="str">
        <f t="shared" si="7"/>
        <v>Enhancer</v>
      </c>
    </row>
    <row r="220" spans="1:46">
      <c r="A220" s="5" t="s">
        <v>43</v>
      </c>
      <c r="B220" s="5">
        <v>122322723</v>
      </c>
      <c r="C220" s="5">
        <v>122323202</v>
      </c>
      <c r="D220" s="5">
        <f t="shared" si="6"/>
        <v>479</v>
      </c>
      <c r="E220" s="5" t="s">
        <v>234</v>
      </c>
      <c r="F220" s="5" t="s">
        <v>224</v>
      </c>
      <c r="G220" s="4">
        <v>2.363</v>
      </c>
      <c r="H220" s="4">
        <v>2.355</v>
      </c>
      <c r="I220" s="4">
        <v>2.714</v>
      </c>
      <c r="J220" s="4">
        <v>2.073</v>
      </c>
      <c r="K220" s="4">
        <v>2.1989999999999998</v>
      </c>
      <c r="L220" s="4">
        <v>2.7029999999999998</v>
      </c>
      <c r="M220" s="4">
        <v>2.5979999999999999</v>
      </c>
      <c r="N220" s="4">
        <v>2.52</v>
      </c>
      <c r="O220" s="4">
        <v>3.1219999999999999</v>
      </c>
      <c r="P220" s="4">
        <v>3.2240000000000002</v>
      </c>
      <c r="Q220" s="4">
        <v>3.343</v>
      </c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5">
        <f>COUNT(G220:AP220)</f>
        <v>11</v>
      </c>
      <c r="AR220" s="4">
        <f>AVERAGE(G220:AP220)</f>
        <v>2.6558181818181819</v>
      </c>
      <c r="AS220" s="4">
        <f>_xlfn.STDEV.P(G220:AP220)</f>
        <v>0.40049624176691245</v>
      </c>
      <c r="AT220" s="4" t="str">
        <f t="shared" si="7"/>
        <v>Enhancer</v>
      </c>
    </row>
    <row r="221" spans="1:46">
      <c r="A221" s="5" t="s">
        <v>43</v>
      </c>
      <c r="B221" s="5">
        <v>122282754</v>
      </c>
      <c r="C221" s="5">
        <v>122282997</v>
      </c>
      <c r="D221" s="5">
        <f t="shared" si="6"/>
        <v>243</v>
      </c>
      <c r="E221" s="5" t="s">
        <v>235</v>
      </c>
      <c r="F221" s="5" t="s">
        <v>224</v>
      </c>
      <c r="G221" s="4">
        <v>2.0870000000000002</v>
      </c>
      <c r="H221" s="4">
        <v>2.633</v>
      </c>
      <c r="I221" s="4">
        <v>2.0179999999999998</v>
      </c>
      <c r="J221" s="4">
        <v>1.9850000000000001</v>
      </c>
      <c r="K221" s="4">
        <v>1.774</v>
      </c>
      <c r="L221" s="4">
        <v>2.8039999999999998</v>
      </c>
      <c r="M221" s="4">
        <v>2.8929999999999998</v>
      </c>
      <c r="N221" s="4">
        <v>2.718</v>
      </c>
      <c r="O221" s="4">
        <v>2.6339999999999999</v>
      </c>
      <c r="P221" s="4">
        <v>2.2959999999999998</v>
      </c>
      <c r="Q221" s="4">
        <v>3.9649999999999999</v>
      </c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5">
        <f>COUNT(G221:AP221)</f>
        <v>11</v>
      </c>
      <c r="AR221" s="4">
        <f>AVERAGE(G221:AP221)</f>
        <v>2.5279090909090907</v>
      </c>
      <c r="AS221" s="4">
        <f>_xlfn.STDEV.P(G221:AP221)</f>
        <v>0.5803212988658577</v>
      </c>
      <c r="AT221" s="4" t="str">
        <f t="shared" si="7"/>
        <v>Enhancer</v>
      </c>
    </row>
    <row r="222" spans="1:46">
      <c r="A222" s="5" t="s">
        <v>43</v>
      </c>
      <c r="B222" s="5">
        <v>122301110</v>
      </c>
      <c r="C222" s="5">
        <v>122301409</v>
      </c>
      <c r="D222" s="5">
        <f t="shared" si="6"/>
        <v>299</v>
      </c>
      <c r="E222" s="5" t="s">
        <v>236</v>
      </c>
      <c r="F222" s="5" t="s">
        <v>224</v>
      </c>
      <c r="G222" s="4">
        <v>1.5089999999999999</v>
      </c>
      <c r="H222" s="4">
        <v>1.46</v>
      </c>
      <c r="I222" s="4">
        <v>2.71</v>
      </c>
      <c r="J222" s="4">
        <v>1.8009999999999999</v>
      </c>
      <c r="K222" s="4">
        <v>2.2160000000000002</v>
      </c>
      <c r="L222" s="4">
        <v>1.59</v>
      </c>
      <c r="M222" s="4">
        <v>2.323</v>
      </c>
      <c r="N222" s="4">
        <v>1.8740000000000001</v>
      </c>
      <c r="O222" s="4">
        <v>2.331</v>
      </c>
      <c r="P222" s="4">
        <v>2.3519999999999999</v>
      </c>
      <c r="Q222" s="4">
        <v>2.6019999999999999</v>
      </c>
      <c r="R222" s="4">
        <v>2.097</v>
      </c>
      <c r="S222" s="4">
        <v>2.008</v>
      </c>
      <c r="T222" s="4">
        <v>2.1840000000000002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5">
        <f>COUNT(G222:AP222)</f>
        <v>14</v>
      </c>
      <c r="AR222" s="4">
        <f>AVERAGE(G222:AP222)</f>
        <v>2.0755000000000003</v>
      </c>
      <c r="AS222" s="4">
        <f>_xlfn.STDEV.P(G222:AP222)</f>
        <v>0.3751892379662714</v>
      </c>
      <c r="AT222" s="4" t="str">
        <f t="shared" si="7"/>
        <v>Enhancer</v>
      </c>
    </row>
    <row r="223" spans="1:46">
      <c r="A223" s="5" t="s">
        <v>43</v>
      </c>
      <c r="B223" s="5">
        <v>122296626</v>
      </c>
      <c r="C223" s="5">
        <v>122297050</v>
      </c>
      <c r="D223" s="5">
        <f t="shared" si="6"/>
        <v>424</v>
      </c>
      <c r="E223" s="5" t="s">
        <v>237</v>
      </c>
      <c r="F223" s="5" t="s">
        <v>224</v>
      </c>
      <c r="G223" s="4">
        <v>2.3090000000000002</v>
      </c>
      <c r="H223" s="4">
        <v>2.0760000000000001</v>
      </c>
      <c r="I223" s="4">
        <v>1.5049999999999999</v>
      </c>
      <c r="J223" s="4">
        <v>1.8560000000000001</v>
      </c>
      <c r="K223" s="4">
        <v>1.119</v>
      </c>
      <c r="L223" s="4">
        <v>1.478</v>
      </c>
      <c r="M223" s="4">
        <v>3.2309999999999999</v>
      </c>
      <c r="N223" s="4">
        <v>2.028</v>
      </c>
      <c r="O223" s="4">
        <v>1.7230000000000001</v>
      </c>
      <c r="P223" s="4">
        <v>1.7130000000000001</v>
      </c>
      <c r="Q223" s="4">
        <v>2.1019999999999999</v>
      </c>
      <c r="R223" s="4">
        <v>1.7569999999999999</v>
      </c>
      <c r="S223" s="4">
        <v>2</v>
      </c>
      <c r="T223" s="4">
        <v>2.0019999999999998</v>
      </c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5">
        <f>COUNT(G223:AP223)</f>
        <v>14</v>
      </c>
      <c r="AR223" s="4">
        <f>AVERAGE(G223:AP223)</f>
        <v>1.921357142857143</v>
      </c>
      <c r="AS223" s="4">
        <f>_xlfn.STDEV.P(G223:AP223)</f>
        <v>0.46856751413870162</v>
      </c>
      <c r="AT223" s="4" t="str">
        <f t="shared" si="7"/>
        <v>Threshold</v>
      </c>
    </row>
    <row r="224" spans="1:46">
      <c r="A224" s="5" t="s">
        <v>51</v>
      </c>
      <c r="B224" s="5">
        <v>38846864</v>
      </c>
      <c r="C224" s="5">
        <v>38847088</v>
      </c>
      <c r="D224" s="5">
        <f t="shared" si="6"/>
        <v>224</v>
      </c>
      <c r="E224" s="5" t="s">
        <v>238</v>
      </c>
      <c r="F224" s="5" t="s">
        <v>224</v>
      </c>
      <c r="G224" s="4">
        <v>2.0470000000000002</v>
      </c>
      <c r="H224" s="4">
        <v>1.9379999999999999</v>
      </c>
      <c r="I224" s="4">
        <v>1.4790000000000001</v>
      </c>
      <c r="J224" s="4">
        <v>1.9370000000000001</v>
      </c>
      <c r="K224" s="4">
        <v>2.6480000000000001</v>
      </c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5">
        <f>COUNT(G224:AP224)</f>
        <v>5</v>
      </c>
      <c r="AR224" s="4">
        <f>AVERAGE(G224:AP224)</f>
        <v>2.0098000000000003</v>
      </c>
      <c r="AS224" s="4">
        <f>_xlfn.STDEV.P(G224:AP224)</f>
        <v>0.37440267093064328</v>
      </c>
      <c r="AT224" s="4" t="str">
        <f t="shared" si="7"/>
        <v>Enhancer</v>
      </c>
    </row>
    <row r="225" spans="1:46">
      <c r="A225" s="5" t="s">
        <v>51</v>
      </c>
      <c r="B225" s="5">
        <v>88218972</v>
      </c>
      <c r="C225" s="5">
        <v>88219506</v>
      </c>
      <c r="D225" s="5">
        <f t="shared" si="6"/>
        <v>534</v>
      </c>
      <c r="E225" s="5" t="s">
        <v>239</v>
      </c>
      <c r="F225" s="5" t="s">
        <v>224</v>
      </c>
      <c r="G225" s="4">
        <v>1.954</v>
      </c>
      <c r="H225" s="4">
        <v>1.292</v>
      </c>
      <c r="I225" s="4">
        <v>1.91</v>
      </c>
      <c r="J225" s="4">
        <v>1.53</v>
      </c>
      <c r="K225" s="4">
        <v>1.3839999999999999</v>
      </c>
      <c r="L225" s="4">
        <v>1.8859999999999999</v>
      </c>
      <c r="M225" s="4">
        <v>1.8740000000000001</v>
      </c>
      <c r="N225" s="4">
        <v>2.036</v>
      </c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5">
        <f>COUNT(G225:AP225)</f>
        <v>8</v>
      </c>
      <c r="AR225" s="4">
        <f>AVERAGE(G225:AP225)</f>
        <v>1.73325</v>
      </c>
      <c r="AS225" s="4">
        <f>_xlfn.STDEV.P(G225:AP225)</f>
        <v>0.26757230331258131</v>
      </c>
      <c r="AT225" s="4" t="str">
        <f t="shared" si="7"/>
        <v>Threshold</v>
      </c>
    </row>
    <row r="226" spans="1:46">
      <c r="A226" s="5" t="s">
        <v>51</v>
      </c>
      <c r="B226" s="5">
        <v>88191783</v>
      </c>
      <c r="C226" s="5">
        <v>88192012</v>
      </c>
      <c r="D226" s="5">
        <f t="shared" si="6"/>
        <v>229</v>
      </c>
      <c r="E226" s="5" t="s">
        <v>240</v>
      </c>
      <c r="F226" s="5" t="s">
        <v>224</v>
      </c>
      <c r="G226" s="4">
        <v>1.8280000000000001</v>
      </c>
      <c r="H226" s="4">
        <v>1.476</v>
      </c>
      <c r="I226" s="4">
        <v>1.9870000000000001</v>
      </c>
      <c r="J226" s="4">
        <v>3.2970000000000002</v>
      </c>
      <c r="K226" s="4">
        <v>3.8740000000000001</v>
      </c>
      <c r="L226" s="4">
        <v>2.8650000000000002</v>
      </c>
      <c r="M226" s="4">
        <v>2.766</v>
      </c>
      <c r="N226" s="4">
        <v>1.917</v>
      </c>
      <c r="O226" s="4">
        <v>1.163</v>
      </c>
      <c r="P226" s="4">
        <v>1.52</v>
      </c>
      <c r="Q226" s="4">
        <v>1.39</v>
      </c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5">
        <f>COUNT(G226:AP226)</f>
        <v>11</v>
      </c>
      <c r="AR226" s="4">
        <f>AVERAGE(G226:AP226)</f>
        <v>2.1893636363636371</v>
      </c>
      <c r="AS226" s="4">
        <f>_xlfn.STDEV.P(G226:AP226)</f>
        <v>0.83931295200595912</v>
      </c>
      <c r="AT226" s="4" t="str">
        <f t="shared" si="7"/>
        <v>Enhancer</v>
      </c>
    </row>
    <row r="227" spans="1:46">
      <c r="A227" s="5" t="s">
        <v>43</v>
      </c>
      <c r="B227" s="5">
        <v>122319471</v>
      </c>
      <c r="C227" s="5">
        <v>122319735</v>
      </c>
      <c r="D227" s="5">
        <f t="shared" si="6"/>
        <v>264</v>
      </c>
      <c r="E227" s="5" t="s">
        <v>241</v>
      </c>
      <c r="F227" s="5" t="s">
        <v>224</v>
      </c>
      <c r="G227" s="4">
        <v>2.3570000000000002</v>
      </c>
      <c r="H227" s="4">
        <v>1.76</v>
      </c>
      <c r="I227" s="4">
        <v>1.821</v>
      </c>
      <c r="J227" s="4">
        <v>2.2010000000000001</v>
      </c>
      <c r="K227" s="4">
        <v>1.903</v>
      </c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5">
        <f>COUNT(G227:AP227)</f>
        <v>5</v>
      </c>
      <c r="AR227" s="4">
        <f>AVERAGE(G227:AP227)</f>
        <v>2.0084</v>
      </c>
      <c r="AS227" s="4">
        <f>_xlfn.STDEV.P(G227:AP227)</f>
        <v>0.2308883712966083</v>
      </c>
      <c r="AT227" s="4" t="str">
        <f t="shared" si="7"/>
        <v>Enhancer</v>
      </c>
    </row>
    <row r="228" spans="1:46">
      <c r="A228" s="5" t="s">
        <v>43</v>
      </c>
      <c r="B228" s="5">
        <v>122284363</v>
      </c>
      <c r="C228" s="5">
        <v>122285007</v>
      </c>
      <c r="D228" s="5">
        <f t="shared" si="6"/>
        <v>644</v>
      </c>
      <c r="E228" s="5" t="s">
        <v>242</v>
      </c>
      <c r="F228" s="5" t="s">
        <v>224</v>
      </c>
      <c r="G228" s="4">
        <v>1.3979999999999999</v>
      </c>
      <c r="H228" s="4">
        <v>2.347</v>
      </c>
      <c r="I228" s="4">
        <v>1.589</v>
      </c>
      <c r="J228" s="4">
        <v>1.843</v>
      </c>
      <c r="K228" s="4">
        <v>1.6719999999999999</v>
      </c>
      <c r="L228" s="4">
        <v>2.0670000000000002</v>
      </c>
      <c r="M228" s="4">
        <v>1.865</v>
      </c>
      <c r="N228" s="4">
        <v>1.9790000000000001</v>
      </c>
      <c r="O228" s="4">
        <v>1.7270000000000001</v>
      </c>
      <c r="P228" s="4">
        <v>1.6679999999999999</v>
      </c>
      <c r="Q228" s="4">
        <v>1.9990000000000001</v>
      </c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5">
        <f>COUNT(G228:AP228)</f>
        <v>11</v>
      </c>
      <c r="AR228" s="4">
        <f>AVERAGE(G228:AP228)</f>
        <v>1.8321818181818181</v>
      </c>
      <c r="AS228" s="4">
        <f>_xlfn.STDEV.P(G228:AP228)</f>
        <v>0.24901325929714022</v>
      </c>
      <c r="AT228" s="4" t="str">
        <f t="shared" si="7"/>
        <v>Threshold</v>
      </c>
    </row>
    <row r="229" spans="1:46">
      <c r="A229" s="5" t="s">
        <v>51</v>
      </c>
      <c r="B229" s="5">
        <v>38761398</v>
      </c>
      <c r="C229" s="5">
        <v>38761543</v>
      </c>
      <c r="D229" s="5">
        <f t="shared" si="6"/>
        <v>145</v>
      </c>
      <c r="E229" s="5" t="s">
        <v>243</v>
      </c>
      <c r="F229" s="5" t="s">
        <v>224</v>
      </c>
      <c r="G229" s="4">
        <v>1.853</v>
      </c>
      <c r="H229" s="4">
        <v>2.2130000000000001</v>
      </c>
      <c r="I229" s="4">
        <v>1.883</v>
      </c>
      <c r="J229" s="4">
        <v>1.599</v>
      </c>
      <c r="K229" s="4">
        <v>1.5940000000000001</v>
      </c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5">
        <f>COUNT(G229:AP229)</f>
        <v>5</v>
      </c>
      <c r="AR229" s="4">
        <f>AVERAGE(G229:AP229)</f>
        <v>1.8283999999999998</v>
      </c>
      <c r="AS229" s="4">
        <f>_xlfn.STDEV.P(G229:AP229)</f>
        <v>0.22762741486912444</v>
      </c>
      <c r="AT229" s="4" t="str">
        <f t="shared" si="7"/>
        <v>Threshold</v>
      </c>
    </row>
    <row r="230" spans="1:46">
      <c r="A230" s="5" t="s">
        <v>8</v>
      </c>
      <c r="B230" s="5">
        <v>134073176</v>
      </c>
      <c r="C230" s="5">
        <v>134073325</v>
      </c>
      <c r="D230" s="5">
        <f t="shared" si="6"/>
        <v>149</v>
      </c>
      <c r="E230" s="5" t="s">
        <v>244</v>
      </c>
      <c r="F230" s="5" t="s">
        <v>224</v>
      </c>
      <c r="G230" s="4">
        <v>1.62</v>
      </c>
      <c r="H230" s="4">
        <v>1.68</v>
      </c>
      <c r="I230" s="4">
        <v>1.681</v>
      </c>
      <c r="J230" s="4">
        <v>1.847</v>
      </c>
      <c r="K230" s="4">
        <v>1.5880000000000001</v>
      </c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5">
        <f>COUNT(G230:AP230)</f>
        <v>5</v>
      </c>
      <c r="AR230" s="4">
        <f>AVERAGE(G230:AP230)</f>
        <v>1.6832</v>
      </c>
      <c r="AS230" s="4">
        <f>_xlfn.STDEV.P(G230:AP230)</f>
        <v>8.9333980097161189E-2</v>
      </c>
      <c r="AT230" s="4" t="str">
        <f t="shared" si="7"/>
        <v>Threshold</v>
      </c>
    </row>
    <row r="231" spans="1:46">
      <c r="A231" s="5" t="s">
        <v>43</v>
      </c>
      <c r="B231" s="5">
        <v>122290948</v>
      </c>
      <c r="C231" s="5">
        <v>122291372</v>
      </c>
      <c r="D231" s="5">
        <f t="shared" si="6"/>
        <v>424</v>
      </c>
      <c r="E231" s="5" t="s">
        <v>245</v>
      </c>
      <c r="F231" s="5" t="s">
        <v>224</v>
      </c>
      <c r="G231" s="4">
        <v>0.93500000000000005</v>
      </c>
      <c r="H231" s="4">
        <v>0.997</v>
      </c>
      <c r="I231" s="4">
        <v>1.3979999999999999</v>
      </c>
      <c r="J231" s="4">
        <v>1.109</v>
      </c>
      <c r="K231" s="4">
        <v>0.94599999999999995</v>
      </c>
      <c r="L231" s="4">
        <v>2.31</v>
      </c>
      <c r="M231" s="4">
        <v>2.2080000000000002</v>
      </c>
      <c r="N231" s="4">
        <v>1.909</v>
      </c>
      <c r="O231" s="4">
        <v>1.7589999999999999</v>
      </c>
      <c r="P231" s="4">
        <v>1.5669999999999999</v>
      </c>
      <c r="Q231" s="4">
        <v>1.7549999999999999</v>
      </c>
      <c r="R231" s="4">
        <v>1.9390000000000001</v>
      </c>
      <c r="S231" s="4">
        <v>1.599</v>
      </c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5">
        <f>COUNT(G231:AP231)</f>
        <v>13</v>
      </c>
      <c r="AR231" s="4">
        <f>AVERAGE(G231:AP231)</f>
        <v>1.5716153846153846</v>
      </c>
      <c r="AS231" s="4">
        <f>_xlfn.STDEV.P(G231:AP231)</f>
        <v>0.45059986316730127</v>
      </c>
      <c r="AT231" s="4" t="str">
        <f t="shared" si="7"/>
        <v>Threshold</v>
      </c>
    </row>
    <row r="232" spans="1:46">
      <c r="A232" s="5" t="s">
        <v>43</v>
      </c>
      <c r="B232" s="5">
        <v>122329671</v>
      </c>
      <c r="C232" s="5">
        <v>122329960</v>
      </c>
      <c r="D232" s="5">
        <f t="shared" si="6"/>
        <v>289</v>
      </c>
      <c r="E232" s="5" t="s">
        <v>246</v>
      </c>
      <c r="F232" s="5" t="s">
        <v>224</v>
      </c>
      <c r="G232" s="4">
        <v>1.5189999999999999</v>
      </c>
      <c r="H232" s="4">
        <v>1.7549999999999999</v>
      </c>
      <c r="I232" s="4">
        <v>1.9730000000000001</v>
      </c>
      <c r="J232" s="4">
        <v>1.722</v>
      </c>
      <c r="K232" s="4">
        <v>1.706</v>
      </c>
      <c r="L232" s="4">
        <v>1.4990000000000001</v>
      </c>
      <c r="M232" s="4">
        <v>1.3080000000000001</v>
      </c>
      <c r="N232" s="4">
        <v>1.1299999999999999</v>
      </c>
      <c r="O232" s="4">
        <v>1.335</v>
      </c>
      <c r="P232" s="4">
        <v>1.2170000000000001</v>
      </c>
      <c r="Q232" s="4">
        <v>1.208</v>
      </c>
      <c r="R232" s="4">
        <v>1.9470000000000001</v>
      </c>
      <c r="S232" s="4">
        <v>1.446</v>
      </c>
      <c r="T232" s="4">
        <v>2.214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5">
        <f>COUNT(G232:AP232)</f>
        <v>14</v>
      </c>
      <c r="AR232" s="4">
        <f>AVERAGE(G232:AP232)</f>
        <v>1.5699285714285713</v>
      </c>
      <c r="AS232" s="4">
        <f>_xlfn.STDEV.P(G232:AP232)</f>
        <v>0.31523675100418391</v>
      </c>
      <c r="AT232" s="4" t="str">
        <f t="shared" si="7"/>
        <v>Threshold</v>
      </c>
    </row>
    <row r="233" spans="1:46">
      <c r="A233" s="5" t="s">
        <v>51</v>
      </c>
      <c r="B233" s="5">
        <v>38874640</v>
      </c>
      <c r="C233" s="5">
        <v>38874904</v>
      </c>
      <c r="D233" s="5">
        <f t="shared" si="6"/>
        <v>264</v>
      </c>
      <c r="E233" s="5" t="s">
        <v>247</v>
      </c>
      <c r="F233" s="5" t="s">
        <v>224</v>
      </c>
      <c r="G233" s="4">
        <v>1.409</v>
      </c>
      <c r="H233" s="4">
        <v>1.643</v>
      </c>
      <c r="I233" s="4">
        <v>1.4590000000000001</v>
      </c>
      <c r="J233" s="4">
        <v>1.5609999999999999</v>
      </c>
      <c r="K233" s="4">
        <v>1.6679999999999999</v>
      </c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5">
        <f>COUNT(G233:AP233)</f>
        <v>5</v>
      </c>
      <c r="AR233" s="4">
        <f>AVERAGE(G233:AP233)</f>
        <v>1.548</v>
      </c>
      <c r="AS233" s="4">
        <f>_xlfn.STDEV.P(G233:AP233)</f>
        <v>0.10083253443209683</v>
      </c>
      <c r="AT233" s="4" t="str">
        <f t="shared" si="7"/>
        <v>Threshold</v>
      </c>
    </row>
    <row r="234" spans="1:46">
      <c r="A234" s="5" t="s">
        <v>8</v>
      </c>
      <c r="B234" s="5">
        <v>134106076</v>
      </c>
      <c r="C234" s="5">
        <v>134106225</v>
      </c>
      <c r="D234" s="5">
        <f t="shared" si="6"/>
        <v>149</v>
      </c>
      <c r="E234" s="5" t="s">
        <v>248</v>
      </c>
      <c r="F234" s="5" t="s">
        <v>224</v>
      </c>
      <c r="G234" s="4">
        <v>1.4930000000000001</v>
      </c>
      <c r="H234" s="4">
        <v>1.508</v>
      </c>
      <c r="I234" s="4">
        <v>1.369</v>
      </c>
      <c r="J234" s="4">
        <v>1.2849999999999999</v>
      </c>
      <c r="K234" s="4">
        <v>1.004</v>
      </c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5">
        <f>COUNT(G234:AP234)</f>
        <v>5</v>
      </c>
      <c r="AR234" s="4">
        <f>AVERAGE(G234:AP234)</f>
        <v>1.3318000000000001</v>
      </c>
      <c r="AS234" s="4">
        <f>_xlfn.STDEV.P(G234:AP234)</f>
        <v>0.18333510302176101</v>
      </c>
      <c r="AT234" s="4" t="str">
        <f t="shared" si="7"/>
        <v>NotEnhancer</v>
      </c>
    </row>
    <row r="235" spans="1:46">
      <c r="A235" s="5" t="s">
        <v>51</v>
      </c>
      <c r="B235" s="5">
        <v>135141547</v>
      </c>
      <c r="C235" s="5">
        <v>135142107</v>
      </c>
      <c r="D235" s="5">
        <f t="shared" si="6"/>
        <v>560</v>
      </c>
      <c r="E235" s="5" t="s">
        <v>249</v>
      </c>
      <c r="F235" s="5" t="s">
        <v>224</v>
      </c>
      <c r="G235" s="4">
        <v>0.93100000000000005</v>
      </c>
      <c r="H235" s="4">
        <v>0.94299999999999995</v>
      </c>
      <c r="I235" s="4">
        <v>1.976</v>
      </c>
      <c r="J235" s="4">
        <v>1.4</v>
      </c>
      <c r="K235" s="4">
        <v>1.9810000000000001</v>
      </c>
      <c r="L235" s="4">
        <v>1.248</v>
      </c>
      <c r="M235" s="4">
        <v>1.264</v>
      </c>
      <c r="N235" s="4">
        <v>0.88100000000000001</v>
      </c>
      <c r="O235" s="4">
        <v>1.8169999999999999</v>
      </c>
      <c r="P235" s="4">
        <v>1.712</v>
      </c>
      <c r="Q235" s="4">
        <v>1.72</v>
      </c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5">
        <f>COUNT(G235:AP235)</f>
        <v>11</v>
      </c>
      <c r="AR235" s="4">
        <f>AVERAGE(G235:AP235)</f>
        <v>1.4429999999999998</v>
      </c>
      <c r="AS235" s="4">
        <f>_xlfn.STDEV.P(G235:AP235)</f>
        <v>0.40027286147872143</v>
      </c>
      <c r="AT235" s="4" t="str">
        <f t="shared" si="7"/>
        <v>NotEnhancer</v>
      </c>
    </row>
    <row r="236" spans="1:46">
      <c r="A236" s="5" t="s">
        <v>51</v>
      </c>
      <c r="B236" s="5">
        <v>88131852</v>
      </c>
      <c r="C236" s="5">
        <v>88132282</v>
      </c>
      <c r="D236" s="5">
        <f t="shared" si="6"/>
        <v>430</v>
      </c>
      <c r="E236" s="5" t="s">
        <v>250</v>
      </c>
      <c r="F236" s="5" t="s">
        <v>224</v>
      </c>
      <c r="G236" s="4">
        <v>1.2470000000000001</v>
      </c>
      <c r="H236" s="4">
        <v>1.365</v>
      </c>
      <c r="I236" s="4">
        <v>1.2949999999999999</v>
      </c>
      <c r="J236" s="4">
        <v>1.466</v>
      </c>
      <c r="K236" s="4">
        <v>1.3069999999999999</v>
      </c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5">
        <f>COUNT(G236:AP236)</f>
        <v>5</v>
      </c>
      <c r="AR236" s="4">
        <f>AVERAGE(G236:AP236)</f>
        <v>1.3359999999999999</v>
      </c>
      <c r="AS236" s="4">
        <f>_xlfn.STDEV.P(G236:AP236)</f>
        <v>7.5078625453586956E-2</v>
      </c>
      <c r="AT236" s="4" t="str">
        <f t="shared" si="7"/>
        <v>NotEnhancer</v>
      </c>
    </row>
    <row r="237" spans="1:46">
      <c r="A237" s="5" t="s">
        <v>51</v>
      </c>
      <c r="B237" s="5">
        <v>135165655</v>
      </c>
      <c r="C237" s="5">
        <v>135165928</v>
      </c>
      <c r="D237" s="5">
        <f t="shared" si="6"/>
        <v>273</v>
      </c>
      <c r="E237" s="5" t="s">
        <v>251</v>
      </c>
      <c r="F237" s="5" t="s">
        <v>224</v>
      </c>
      <c r="G237" s="4">
        <v>1.2549999999999999</v>
      </c>
      <c r="H237" s="4">
        <v>1.198</v>
      </c>
      <c r="I237" s="4">
        <v>1.754</v>
      </c>
      <c r="J237" s="4">
        <v>0.92200000000000004</v>
      </c>
      <c r="K237" s="4">
        <v>1.4850000000000001</v>
      </c>
      <c r="L237" s="4">
        <v>1.2230000000000001</v>
      </c>
      <c r="M237" s="4">
        <v>0.84399999999999997</v>
      </c>
      <c r="N237" s="4">
        <v>1.234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5">
        <f>COUNT(G237:AP237)</f>
        <v>8</v>
      </c>
      <c r="AR237" s="4">
        <f>AVERAGE(G237:AP237)</f>
        <v>1.2393749999999999</v>
      </c>
      <c r="AS237" s="4">
        <f>_xlfn.STDEV.P(G237:AP237)</f>
        <v>0.27029425516462657</v>
      </c>
      <c r="AT237" s="4" t="str">
        <f t="shared" si="7"/>
        <v>NotEnhancer</v>
      </c>
    </row>
    <row r="238" spans="1:46">
      <c r="A238" s="5" t="s">
        <v>40</v>
      </c>
      <c r="B238" s="5">
        <v>27437601</v>
      </c>
      <c r="C238" s="5">
        <v>27437810</v>
      </c>
      <c r="D238" s="5">
        <f t="shared" si="6"/>
        <v>209</v>
      </c>
      <c r="E238" s="5" t="s">
        <v>252</v>
      </c>
      <c r="F238" s="5" t="s">
        <v>224</v>
      </c>
      <c r="G238" s="4">
        <v>0.88400000000000001</v>
      </c>
      <c r="H238" s="4">
        <v>1.2330000000000001</v>
      </c>
      <c r="I238" s="4">
        <v>1.4730000000000001</v>
      </c>
      <c r="J238" s="4">
        <v>1.0129999999999999</v>
      </c>
      <c r="K238" s="4">
        <v>1.2609999999999999</v>
      </c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5">
        <f>COUNT(G238:AP238)</f>
        <v>5</v>
      </c>
      <c r="AR238" s="4">
        <f>AVERAGE(G238:AP238)</f>
        <v>1.1728000000000001</v>
      </c>
      <c r="AS238" s="4">
        <f>_xlfn.STDEV.P(G238:AP238)</f>
        <v>0.20516568913929042</v>
      </c>
      <c r="AT238" s="4" t="str">
        <f t="shared" si="7"/>
        <v>NotEnhancer</v>
      </c>
    </row>
    <row r="239" spans="1:46">
      <c r="A239" s="5" t="s">
        <v>51</v>
      </c>
      <c r="B239" s="5">
        <v>38754032</v>
      </c>
      <c r="C239" s="5">
        <v>38754438</v>
      </c>
      <c r="D239" s="5">
        <f t="shared" si="6"/>
        <v>406</v>
      </c>
      <c r="E239" s="5" t="s">
        <v>253</v>
      </c>
      <c r="F239" s="5" t="s">
        <v>224</v>
      </c>
      <c r="G239" s="4">
        <v>1.369</v>
      </c>
      <c r="H239" s="4">
        <v>0.83299999999999996</v>
      </c>
      <c r="I239" s="4">
        <v>1.081</v>
      </c>
      <c r="J239" s="4">
        <v>1.373</v>
      </c>
      <c r="K239" s="4">
        <v>1.143</v>
      </c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5">
        <f>COUNT(G239:AP239)</f>
        <v>5</v>
      </c>
      <c r="AR239" s="4">
        <f>AVERAGE(G239:AP239)</f>
        <v>1.1597999999999999</v>
      </c>
      <c r="AS239" s="4">
        <f>_xlfn.STDEV.P(G239:AP239)</f>
        <v>0.20125049068263218</v>
      </c>
      <c r="AT239" s="4" t="str">
        <f t="shared" si="7"/>
        <v>NotEnhancer</v>
      </c>
    </row>
    <row r="240" spans="1:46">
      <c r="A240" s="5" t="s">
        <v>43</v>
      </c>
      <c r="B240" s="5">
        <v>122326101</v>
      </c>
      <c r="C240" s="5">
        <v>122326370</v>
      </c>
      <c r="D240" s="5">
        <f t="shared" si="6"/>
        <v>269</v>
      </c>
      <c r="E240" s="5" t="s">
        <v>254</v>
      </c>
      <c r="F240" s="5" t="s">
        <v>224</v>
      </c>
      <c r="G240" s="4">
        <v>1.518</v>
      </c>
      <c r="H240" s="4">
        <v>0.86299999999999999</v>
      </c>
      <c r="I240" s="4">
        <v>1.087</v>
      </c>
      <c r="J240" s="4">
        <v>1.244</v>
      </c>
      <c r="K240" s="4">
        <v>1.0649999999999999</v>
      </c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5">
        <f>COUNT(G240:AP240)</f>
        <v>5</v>
      </c>
      <c r="AR240" s="4">
        <f>AVERAGE(G240:AP240)</f>
        <v>1.1553999999999998</v>
      </c>
      <c r="AS240" s="4">
        <f>_xlfn.STDEV.P(G240:AP240)</f>
        <v>0.2180262369532629</v>
      </c>
      <c r="AT240" s="4" t="str">
        <f t="shared" si="7"/>
        <v>NotEnhancer</v>
      </c>
    </row>
    <row r="241" spans="1:46">
      <c r="A241" s="5" t="s">
        <v>43</v>
      </c>
      <c r="B241" s="5">
        <v>122299970</v>
      </c>
      <c r="C241" s="5">
        <v>122300245</v>
      </c>
      <c r="D241" s="5">
        <f t="shared" si="6"/>
        <v>275</v>
      </c>
      <c r="E241" s="5" t="s">
        <v>255</v>
      </c>
      <c r="F241" s="5" t="s">
        <v>224</v>
      </c>
      <c r="G241" s="4">
        <v>1.115</v>
      </c>
      <c r="H241" s="4">
        <v>1.093</v>
      </c>
      <c r="I241" s="4">
        <v>1.181</v>
      </c>
      <c r="J241" s="4">
        <v>1.4430000000000001</v>
      </c>
      <c r="K241" s="4">
        <v>1.006</v>
      </c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5">
        <f>COUNT(G241:AP241)</f>
        <v>5</v>
      </c>
      <c r="AR241" s="4">
        <f>AVERAGE(G241:AP241)</f>
        <v>1.1676000000000002</v>
      </c>
      <c r="AS241" s="4">
        <f>_xlfn.STDEV.P(G241:AP241)</f>
        <v>0.14864131323424035</v>
      </c>
      <c r="AT241" s="4" t="str">
        <f t="shared" si="7"/>
        <v>NotEnhancer</v>
      </c>
    </row>
    <row r="242" spans="1:46">
      <c r="A242" s="5" t="s">
        <v>43</v>
      </c>
      <c r="B242" s="5">
        <v>122255750</v>
      </c>
      <c r="C242" s="5">
        <v>122256154</v>
      </c>
      <c r="D242" s="5">
        <f t="shared" si="6"/>
        <v>404</v>
      </c>
      <c r="E242" s="5" t="s">
        <v>256</v>
      </c>
      <c r="F242" s="5" t="s">
        <v>224</v>
      </c>
      <c r="G242" s="4">
        <v>1.097</v>
      </c>
      <c r="H242" s="4">
        <v>1.198</v>
      </c>
      <c r="I242" s="4">
        <v>1.0740000000000001</v>
      </c>
      <c r="J242" s="4">
        <v>1.2090000000000001</v>
      </c>
      <c r="K242" s="4">
        <v>0.70299999999999996</v>
      </c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5">
        <f>COUNT(G242:AP242)</f>
        <v>5</v>
      </c>
      <c r="AR242" s="4">
        <f>AVERAGE(G242:AP242)</f>
        <v>1.0562</v>
      </c>
      <c r="AS242" s="4">
        <f>_xlfn.STDEV.P(G242:AP242)</f>
        <v>0.18449216785544068</v>
      </c>
      <c r="AT242" s="4" t="str">
        <f t="shared" si="7"/>
        <v>NotEnhancer</v>
      </c>
    </row>
    <row r="243" spans="1:46">
      <c r="A243" s="5" t="s">
        <v>43</v>
      </c>
      <c r="B243" s="5">
        <v>122316061</v>
      </c>
      <c r="C243" s="5">
        <v>122316370</v>
      </c>
      <c r="D243" s="5">
        <f t="shared" si="6"/>
        <v>309</v>
      </c>
      <c r="E243" s="5" t="s">
        <v>257</v>
      </c>
      <c r="F243" s="5" t="s">
        <v>224</v>
      </c>
      <c r="G243" s="4">
        <v>1.2090000000000001</v>
      </c>
      <c r="H243" s="4">
        <v>0.74</v>
      </c>
      <c r="I243" s="4">
        <v>1.198</v>
      </c>
      <c r="J243" s="4">
        <v>1.07</v>
      </c>
      <c r="K243" s="4">
        <v>1.2130000000000001</v>
      </c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5">
        <f>COUNT(G243:AP243)</f>
        <v>5</v>
      </c>
      <c r="AR243" s="4">
        <f>AVERAGE(G243:AP243)</f>
        <v>1.0860000000000001</v>
      </c>
      <c r="AS243" s="4">
        <f>_xlfn.STDEV.P(G243:AP243)</f>
        <v>0.1809828721177773</v>
      </c>
      <c r="AT243" s="4" t="str">
        <f t="shared" si="7"/>
        <v>NotEnhancer</v>
      </c>
    </row>
    <row r="244" spans="1:46">
      <c r="A244" s="5" t="s">
        <v>43</v>
      </c>
      <c r="B244" s="5">
        <v>122321789</v>
      </c>
      <c r="C244" s="5">
        <v>122321992</v>
      </c>
      <c r="D244" s="5">
        <f t="shared" si="6"/>
        <v>203</v>
      </c>
      <c r="E244" s="5" t="s">
        <v>258</v>
      </c>
      <c r="F244" s="5" t="s">
        <v>224</v>
      </c>
      <c r="G244" s="4">
        <v>1.1120000000000001</v>
      </c>
      <c r="H244" s="4">
        <v>1.109</v>
      </c>
      <c r="I244" s="4">
        <v>1.6180000000000001</v>
      </c>
      <c r="J244" s="4">
        <v>1.0249999999999999</v>
      </c>
      <c r="K244" s="4">
        <v>1.1359999999999999</v>
      </c>
      <c r="L244" s="4">
        <v>1.26</v>
      </c>
      <c r="M244" s="4">
        <v>1.0780000000000001</v>
      </c>
      <c r="N244" s="4">
        <v>1.1060000000000001</v>
      </c>
      <c r="O244" s="4">
        <v>1.127</v>
      </c>
      <c r="P244" s="4">
        <v>1.1479999999999999</v>
      </c>
      <c r="Q244" s="4">
        <v>1.1970000000000001</v>
      </c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5">
        <f>COUNT(G244:AP244)</f>
        <v>11</v>
      </c>
      <c r="AR244" s="4">
        <f>AVERAGE(G244:AP244)</f>
        <v>1.1741818181818182</v>
      </c>
      <c r="AS244" s="4">
        <f>_xlfn.STDEV.P(G244:AP244)</f>
        <v>0.15180718523048697</v>
      </c>
      <c r="AT244" s="4" t="str">
        <f t="shared" si="7"/>
        <v>NotEnhancer</v>
      </c>
    </row>
    <row r="245" spans="1:46">
      <c r="A245" s="5" t="s">
        <v>43</v>
      </c>
      <c r="B245" s="5">
        <v>122296251</v>
      </c>
      <c r="C245" s="5">
        <v>122296606</v>
      </c>
      <c r="D245" s="5">
        <f t="shared" si="6"/>
        <v>355</v>
      </c>
      <c r="E245" s="5" t="s">
        <v>259</v>
      </c>
      <c r="F245" s="5" t="s">
        <v>224</v>
      </c>
      <c r="G245" s="4">
        <v>0.95599999999999996</v>
      </c>
      <c r="H245" s="4">
        <v>0.93799999999999994</v>
      </c>
      <c r="I245" s="4">
        <v>0.93200000000000005</v>
      </c>
      <c r="J245" s="4">
        <v>0.68700000000000006</v>
      </c>
      <c r="K245" s="4">
        <v>1.1870000000000001</v>
      </c>
      <c r="L245" s="4">
        <v>1.357</v>
      </c>
      <c r="M245" s="4">
        <v>1.07</v>
      </c>
      <c r="N245" s="4">
        <v>1.234</v>
      </c>
      <c r="O245" s="4">
        <v>1.208</v>
      </c>
      <c r="P245" s="4">
        <v>1.2929999999999999</v>
      </c>
      <c r="Q245" s="4">
        <v>1.1879999999999999</v>
      </c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5">
        <f>COUNT(G245:AP245)</f>
        <v>11</v>
      </c>
      <c r="AR245" s="4">
        <f>AVERAGE(G245:AP245)</f>
        <v>1.0954545454545455</v>
      </c>
      <c r="AS245" s="4">
        <f>_xlfn.STDEV.P(G245:AP245)</f>
        <v>0.1894193825334107</v>
      </c>
      <c r="AT245" s="4" t="str">
        <f t="shared" si="7"/>
        <v>NotEnhancer</v>
      </c>
    </row>
    <row r="246" spans="1:46">
      <c r="A246" s="5" t="s">
        <v>43</v>
      </c>
      <c r="B246" s="5">
        <v>122283903</v>
      </c>
      <c r="C246" s="5">
        <v>122284337</v>
      </c>
      <c r="D246" s="5">
        <f t="shared" si="6"/>
        <v>434</v>
      </c>
      <c r="E246" s="5" t="s">
        <v>260</v>
      </c>
      <c r="F246" s="5" t="s">
        <v>224</v>
      </c>
      <c r="G246" s="4">
        <v>1.1559999999999999</v>
      </c>
      <c r="H246" s="4">
        <v>0.96599999999999997</v>
      </c>
      <c r="I246" s="4">
        <v>1.1399999999999999</v>
      </c>
      <c r="J246" s="4">
        <v>1.0649999999999999</v>
      </c>
      <c r="K246" s="4">
        <v>1.014</v>
      </c>
      <c r="L246" s="4">
        <v>1.1240000000000001</v>
      </c>
      <c r="M246" s="4">
        <v>1.089</v>
      </c>
      <c r="N246" s="4">
        <v>1.1060000000000001</v>
      </c>
      <c r="O246" s="4">
        <v>1.258</v>
      </c>
      <c r="P246" s="4">
        <v>1.2390000000000001</v>
      </c>
      <c r="Q246" s="4">
        <v>1.151</v>
      </c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5">
        <f>COUNT(G246:AP246)</f>
        <v>11</v>
      </c>
      <c r="AR246" s="4">
        <f>AVERAGE(G246:AP246)</f>
        <v>1.1189090909090909</v>
      </c>
      <c r="AS246" s="4">
        <f>_xlfn.STDEV.P(G246:AP246)</f>
        <v>8.2571681856603241E-2</v>
      </c>
      <c r="AT246" s="4" t="str">
        <f t="shared" si="7"/>
        <v>NotEnhancer</v>
      </c>
    </row>
    <row r="247" spans="1:46">
      <c r="A247" s="5" t="s">
        <v>43</v>
      </c>
      <c r="B247" s="5">
        <v>122286851</v>
      </c>
      <c r="C247" s="5">
        <v>122287395</v>
      </c>
      <c r="D247" s="5">
        <f t="shared" si="6"/>
        <v>544</v>
      </c>
      <c r="E247" s="5" t="s">
        <v>261</v>
      </c>
      <c r="F247" s="5" t="s">
        <v>224</v>
      </c>
      <c r="G247" s="4">
        <v>1.0549999999999999</v>
      </c>
      <c r="H247" s="4">
        <v>1.175</v>
      </c>
      <c r="I247" s="4">
        <v>0.98599999999999999</v>
      </c>
      <c r="J247" s="4">
        <v>0.872</v>
      </c>
      <c r="K247" s="4">
        <v>1.2130000000000001</v>
      </c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5">
        <f>COUNT(G247:AP247)</f>
        <v>5</v>
      </c>
      <c r="AR247" s="4">
        <f>AVERAGE(G247:AP247)</f>
        <v>1.0602</v>
      </c>
      <c r="AS247" s="4">
        <f>_xlfn.STDEV.P(G247:AP247)</f>
        <v>0.12448196656544279</v>
      </c>
      <c r="AT247" s="4" t="str">
        <f t="shared" si="7"/>
        <v>NotEnhancer</v>
      </c>
    </row>
    <row r="248" spans="1:46">
      <c r="A248" s="5" t="s">
        <v>43</v>
      </c>
      <c r="B248" s="5">
        <v>122329039</v>
      </c>
      <c r="C248" s="5">
        <v>122329288</v>
      </c>
      <c r="D248" s="5">
        <f t="shared" si="6"/>
        <v>249</v>
      </c>
      <c r="E248" s="5" t="s">
        <v>262</v>
      </c>
      <c r="F248" s="5" t="s">
        <v>224</v>
      </c>
      <c r="G248" s="4">
        <v>1.02</v>
      </c>
      <c r="H248" s="4">
        <v>1.002</v>
      </c>
      <c r="I248" s="4">
        <v>0.97599999999999998</v>
      </c>
      <c r="J248" s="4">
        <v>0.71399999999999997</v>
      </c>
      <c r="K248" s="4">
        <v>1.228</v>
      </c>
      <c r="L248" s="4">
        <v>1.016</v>
      </c>
      <c r="M248" s="4">
        <v>1.147</v>
      </c>
      <c r="N248" s="4">
        <v>0.97199999999999998</v>
      </c>
      <c r="O248" s="4">
        <v>0.86499999999999999</v>
      </c>
      <c r="P248" s="4">
        <v>0.84099999999999997</v>
      </c>
      <c r="Q248" s="4">
        <v>0.92600000000000005</v>
      </c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5">
        <f>COUNT(G248:AP248)</f>
        <v>11</v>
      </c>
      <c r="AR248" s="4">
        <f>AVERAGE(G248:AP248)</f>
        <v>0.97336363636363643</v>
      </c>
      <c r="AS248" s="4">
        <f>_xlfn.STDEV.P(G248:AP248)</f>
        <v>0.13436265222914309</v>
      </c>
      <c r="AT248" s="4" t="str">
        <f t="shared" si="7"/>
        <v>NotEnhancer</v>
      </c>
    </row>
    <row r="249" spans="1:46">
      <c r="A249" s="5" t="s">
        <v>51</v>
      </c>
      <c r="B249" s="5">
        <v>38850036</v>
      </c>
      <c r="C249" s="5">
        <v>38850365</v>
      </c>
      <c r="D249" s="5">
        <f t="shared" si="6"/>
        <v>329</v>
      </c>
      <c r="E249" s="5" t="s">
        <v>263</v>
      </c>
      <c r="F249" s="5" t="s">
        <v>224</v>
      </c>
      <c r="G249" s="4">
        <v>1.0549999999999999</v>
      </c>
      <c r="H249" s="4">
        <v>0.81599999999999995</v>
      </c>
      <c r="I249" s="4">
        <v>1.157</v>
      </c>
      <c r="J249" s="4">
        <v>0.86</v>
      </c>
      <c r="K249" s="4">
        <v>0.77500000000000002</v>
      </c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5">
        <f>COUNT(G249:AP249)</f>
        <v>5</v>
      </c>
      <c r="AR249" s="4">
        <f>AVERAGE(G249:AP249)</f>
        <v>0.9326000000000001</v>
      </c>
      <c r="AS249" s="4">
        <f>_xlfn.STDEV.P(G249:AP249)</f>
        <v>0.14767613212702949</v>
      </c>
      <c r="AT249" s="4" t="str">
        <f t="shared" si="7"/>
        <v>NotEnhancer</v>
      </c>
    </row>
    <row r="250" spans="1:46">
      <c r="A250" s="5" t="s">
        <v>40</v>
      </c>
      <c r="B250" s="5">
        <v>27393823</v>
      </c>
      <c r="C250" s="5">
        <v>27394052</v>
      </c>
      <c r="D250" s="5">
        <f t="shared" si="6"/>
        <v>229</v>
      </c>
      <c r="E250" s="5" t="s">
        <v>264</v>
      </c>
      <c r="F250" s="5" t="s">
        <v>224</v>
      </c>
      <c r="G250" s="4">
        <v>0.98199999999999998</v>
      </c>
      <c r="H250" s="4">
        <v>0.65900000000000003</v>
      </c>
      <c r="I250" s="4">
        <v>1.0229999999999999</v>
      </c>
      <c r="J250" s="4">
        <v>0.96199999999999997</v>
      </c>
      <c r="K250" s="4">
        <v>0.92</v>
      </c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5">
        <f>COUNT(G250:AP250)</f>
        <v>5</v>
      </c>
      <c r="AR250" s="4">
        <f>AVERAGE(G250:AP250)</f>
        <v>0.9091999999999999</v>
      </c>
      <c r="AS250" s="4">
        <f>_xlfn.STDEV.P(G250:AP250)</f>
        <v>0.12942549980587273</v>
      </c>
      <c r="AT250" s="4" t="str">
        <f t="shared" si="7"/>
        <v>NotEnhancer</v>
      </c>
    </row>
    <row r="251" spans="1:46">
      <c r="A251" s="5" t="s">
        <v>43</v>
      </c>
      <c r="B251" s="5">
        <v>122309300</v>
      </c>
      <c r="C251" s="5">
        <v>122309476</v>
      </c>
      <c r="D251" s="5">
        <f t="shared" si="6"/>
        <v>176</v>
      </c>
      <c r="E251" s="5" t="s">
        <v>265</v>
      </c>
      <c r="F251" s="5" t="s">
        <v>224</v>
      </c>
      <c r="G251" s="4">
        <v>0.64</v>
      </c>
      <c r="H251" s="4">
        <v>0.80500000000000005</v>
      </c>
      <c r="I251" s="4">
        <v>0.876</v>
      </c>
      <c r="J251" s="4">
        <v>0.71299999999999997</v>
      </c>
      <c r="K251" s="4">
        <v>0.79200000000000004</v>
      </c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5">
        <f>COUNT(G251:AP251)</f>
        <v>5</v>
      </c>
      <c r="AR251" s="4">
        <f>AVERAGE(G251:AP251)</f>
        <v>0.7652000000000001</v>
      </c>
      <c r="AS251" s="4">
        <f>_xlfn.STDEV.P(G251:AP251)</f>
        <v>8.1214284457844788E-2</v>
      </c>
      <c r="AT251" s="4" t="str">
        <f t="shared" si="7"/>
        <v>NotEnhancer</v>
      </c>
    </row>
    <row r="252" spans="1:46">
      <c r="A252" s="5" t="s">
        <v>51</v>
      </c>
      <c r="B252" s="5">
        <v>88190548</v>
      </c>
      <c r="C252" s="5">
        <v>88191087</v>
      </c>
      <c r="D252" s="5">
        <f t="shared" si="6"/>
        <v>539</v>
      </c>
      <c r="E252" s="5" t="s">
        <v>266</v>
      </c>
      <c r="F252" s="5" t="s">
        <v>224</v>
      </c>
      <c r="G252" s="4">
        <v>1.349</v>
      </c>
      <c r="H252" s="4">
        <v>1.0309999999999999</v>
      </c>
      <c r="I252" s="4">
        <v>1.5149999999999999</v>
      </c>
      <c r="J252" s="4">
        <v>0.60699999999999998</v>
      </c>
      <c r="K252" s="4">
        <v>0.68</v>
      </c>
      <c r="L252" s="4">
        <v>1.8</v>
      </c>
      <c r="M252" s="4">
        <v>1.849</v>
      </c>
      <c r="N252" s="4">
        <v>1.752</v>
      </c>
      <c r="O252" s="4">
        <v>0.54700000000000004</v>
      </c>
      <c r="P252" s="4">
        <v>0.628</v>
      </c>
      <c r="Q252" s="4">
        <v>0.59799999999999998</v>
      </c>
      <c r="R252" s="4">
        <v>0.57999999999999996</v>
      </c>
      <c r="S252" s="4">
        <v>0.67100000000000004</v>
      </c>
      <c r="T252" s="4">
        <v>0.68300000000000005</v>
      </c>
      <c r="U252" s="4">
        <v>0.90800000000000003</v>
      </c>
      <c r="V252" s="4">
        <v>0.80600000000000005</v>
      </c>
      <c r="W252" s="4">
        <v>0.69799999999999995</v>
      </c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5">
        <f>COUNT(G252:AP252)</f>
        <v>17</v>
      </c>
      <c r="AR252" s="4">
        <f>AVERAGE(G252:AP252)</f>
        <v>0.98247058823529421</v>
      </c>
      <c r="AS252" s="4">
        <f>_xlfn.STDEV.P(G252:AP252)</f>
        <v>0.45976645192034005</v>
      </c>
      <c r="AT252" s="4" t="str">
        <f t="shared" si="7"/>
        <v>NotEnhancer</v>
      </c>
    </row>
    <row r="253" spans="1:46">
      <c r="A253" s="5" t="s">
        <v>43</v>
      </c>
      <c r="B253" s="5">
        <v>122306654</v>
      </c>
      <c r="C253" s="5">
        <v>122307303</v>
      </c>
      <c r="D253" s="5">
        <f t="shared" si="6"/>
        <v>649</v>
      </c>
      <c r="E253" s="5" t="s">
        <v>267</v>
      </c>
      <c r="F253" s="5" t="s">
        <v>224</v>
      </c>
      <c r="G253" s="4">
        <v>0.58599999999999997</v>
      </c>
      <c r="H253" s="4">
        <v>0.95</v>
      </c>
      <c r="I253" s="4">
        <v>0.64400000000000002</v>
      </c>
      <c r="J253" s="4">
        <v>0.59099999999999997</v>
      </c>
      <c r="K253" s="4">
        <v>0.63100000000000001</v>
      </c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5">
        <f>COUNT(G253:AP253)</f>
        <v>5</v>
      </c>
      <c r="AR253" s="4">
        <f>AVERAGE(G253:AP253)</f>
        <v>0.6804</v>
      </c>
      <c r="AS253" s="4">
        <f>_xlfn.STDEV.P(G253:AP253)</f>
        <v>0.13664055035017941</v>
      </c>
      <c r="AT253" s="4" t="str">
        <f t="shared" si="7"/>
        <v>NotEnhancer</v>
      </c>
    </row>
    <row r="254" spans="1:46">
      <c r="A254" s="5" t="s">
        <v>51</v>
      </c>
      <c r="B254" s="5">
        <v>38874491</v>
      </c>
      <c r="C254" s="5">
        <v>38874649</v>
      </c>
      <c r="D254" s="5">
        <f t="shared" si="6"/>
        <v>158</v>
      </c>
      <c r="E254" s="5" t="s">
        <v>268</v>
      </c>
      <c r="F254" s="5" t="s">
        <v>224</v>
      </c>
      <c r="G254" s="4">
        <v>0.47399999999999998</v>
      </c>
      <c r="H254" s="4">
        <v>0.60699999999999998</v>
      </c>
      <c r="I254" s="4">
        <v>0.61699999999999999</v>
      </c>
      <c r="J254" s="4">
        <v>0.32200000000000001</v>
      </c>
      <c r="K254" s="4">
        <v>0.48499999999999999</v>
      </c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5">
        <f>COUNT(G254:AP254)</f>
        <v>5</v>
      </c>
      <c r="AR254" s="4">
        <f>AVERAGE(G254:AP254)</f>
        <v>0.501</v>
      </c>
      <c r="AS254" s="4">
        <f>_xlfn.STDEV.P(G254:AP254)</f>
        <v>0.10744114668040379</v>
      </c>
      <c r="AT254" s="4" t="str">
        <f t="shared" si="7"/>
        <v>NotEnhancer</v>
      </c>
    </row>
    <row r="255" spans="1:46">
      <c r="A255" s="5" t="s">
        <v>8</v>
      </c>
      <c r="B255" s="5">
        <v>134092945</v>
      </c>
      <c r="C255" s="5">
        <v>134093215</v>
      </c>
      <c r="D255" s="5">
        <f t="shared" si="6"/>
        <v>270</v>
      </c>
      <c r="E255" s="5" t="s">
        <v>270</v>
      </c>
      <c r="F255" s="5" t="s">
        <v>269</v>
      </c>
      <c r="G255" s="4">
        <v>5.4730961960124249</v>
      </c>
      <c r="H255" s="4">
        <v>5.1922165710238781</v>
      </c>
      <c r="I255" s="4">
        <v>9.2887375403308212</v>
      </c>
      <c r="J255" s="4">
        <v>10.212038042310976</v>
      </c>
      <c r="K255" s="4">
        <v>7.6726328872581862</v>
      </c>
      <c r="L255" s="4">
        <v>4.452713231588441</v>
      </c>
      <c r="M255" s="4">
        <v>5.8446993054721323</v>
      </c>
      <c r="N255" s="4">
        <v>4.5542918318539458</v>
      </c>
      <c r="O255" s="4">
        <v>9.2107021594338434</v>
      </c>
      <c r="P255" s="4">
        <v>7.9818420228755169</v>
      </c>
      <c r="Q255" s="4">
        <v>6.8822499384646161</v>
      </c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5">
        <f>COUNT(G255:AP255)</f>
        <v>11</v>
      </c>
      <c r="AR255" s="4">
        <f>AVERAGE(G255:AP255)</f>
        <v>6.978656338784071</v>
      </c>
      <c r="AS255" s="4">
        <f>_xlfn.STDEV.P(G255:AP255)</f>
        <v>1.9370175971540728</v>
      </c>
      <c r="AT255" s="4" t="str">
        <f t="shared" si="7"/>
        <v>Enhancer</v>
      </c>
    </row>
    <row r="256" spans="1:46">
      <c r="A256" s="5" t="s">
        <v>51</v>
      </c>
      <c r="B256" s="5">
        <v>38771282</v>
      </c>
      <c r="C256" s="5">
        <v>38771451</v>
      </c>
      <c r="D256" s="5">
        <f t="shared" si="6"/>
        <v>169</v>
      </c>
      <c r="E256" s="5" t="s">
        <v>271</v>
      </c>
      <c r="F256" s="5" t="s">
        <v>269</v>
      </c>
      <c r="G256" s="4">
        <v>2.1824648551732193</v>
      </c>
      <c r="H256" s="4">
        <v>1.8091806907446826</v>
      </c>
      <c r="I256" s="4">
        <v>3.4337067738680247</v>
      </c>
      <c r="J256" s="4">
        <v>4.3359584939793843</v>
      </c>
      <c r="K256" s="4">
        <v>3.0750126408218015</v>
      </c>
      <c r="L256" s="4">
        <v>1.8090378205153568</v>
      </c>
      <c r="M256" s="4">
        <v>1.8332766673768912</v>
      </c>
      <c r="N256" s="4">
        <v>1.3618666879717418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5">
        <f>COUNT(G256:AP256)</f>
        <v>8</v>
      </c>
      <c r="AR256" s="4">
        <f>AVERAGE(G256:AP256)</f>
        <v>2.4800630788063875</v>
      </c>
      <c r="AS256" s="4">
        <f>_xlfn.STDEV.P(G256:AP256)</f>
        <v>0.95951600296740225</v>
      </c>
      <c r="AT256" s="4" t="str">
        <f t="shared" si="7"/>
        <v>Enhancer</v>
      </c>
    </row>
    <row r="257" spans="1:46">
      <c r="A257" s="5" t="s">
        <v>40</v>
      </c>
      <c r="B257" s="5">
        <v>27328743</v>
      </c>
      <c r="C257" s="5">
        <v>27328897</v>
      </c>
      <c r="D257" s="5">
        <f t="shared" si="6"/>
        <v>154</v>
      </c>
      <c r="E257" s="5" t="s">
        <v>272</v>
      </c>
      <c r="F257" s="5" t="s">
        <v>269</v>
      </c>
      <c r="G257" s="4">
        <v>2.7705885096450307</v>
      </c>
      <c r="H257" s="4">
        <v>2.0423999469026395</v>
      </c>
      <c r="I257" s="4">
        <v>2.0456899599165586</v>
      </c>
      <c r="J257" s="4">
        <v>1.9576200827270986</v>
      </c>
      <c r="K257" s="4">
        <v>2.2600822434499173</v>
      </c>
      <c r="L257" s="4">
        <v>3.6307608581263899</v>
      </c>
      <c r="M257" s="4">
        <v>3.3094075834786181</v>
      </c>
      <c r="N257" s="4">
        <v>2.6794016547536872</v>
      </c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5">
        <f>COUNT(G257:AP257)</f>
        <v>8</v>
      </c>
      <c r="AR257" s="4">
        <f>AVERAGE(G257:AP257)</f>
        <v>2.5869938548749922</v>
      </c>
      <c r="AS257" s="4">
        <f>_xlfn.STDEV.P(G257:AP257)</f>
        <v>0.58589166331540543</v>
      </c>
      <c r="AT257" s="4" t="str">
        <f t="shared" si="7"/>
        <v>Enhancer</v>
      </c>
    </row>
    <row r="258" spans="1:46">
      <c r="A258" s="5" t="s">
        <v>40</v>
      </c>
      <c r="B258" s="5">
        <v>27389454</v>
      </c>
      <c r="C258" s="5">
        <v>27390044</v>
      </c>
      <c r="D258" s="5">
        <f t="shared" si="6"/>
        <v>590</v>
      </c>
      <c r="E258" s="5" t="s">
        <v>273</v>
      </c>
      <c r="F258" s="5" t="s">
        <v>269</v>
      </c>
      <c r="G258" s="4">
        <v>2.6278350893196056</v>
      </c>
      <c r="H258" s="4">
        <v>2.0503202660144408</v>
      </c>
      <c r="I258" s="4">
        <v>4.5423856984243285</v>
      </c>
      <c r="J258" s="4">
        <v>3.7424839972272776</v>
      </c>
      <c r="K258" s="4">
        <v>2.905026977859019</v>
      </c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5">
        <f>COUNT(G258:AP258)</f>
        <v>5</v>
      </c>
      <c r="AR258" s="4">
        <f>AVERAGE(G258:AP258)</f>
        <v>3.1736104057689345</v>
      </c>
      <c r="AS258" s="4">
        <f>_xlfn.STDEV.P(G258:AP258)</f>
        <v>0.87509444709761885</v>
      </c>
      <c r="AT258" s="4" t="str">
        <f t="shared" si="7"/>
        <v>Enhancer</v>
      </c>
    </row>
    <row r="259" spans="1:46">
      <c r="A259" s="5" t="s">
        <v>43</v>
      </c>
      <c r="B259" s="5">
        <v>122330546</v>
      </c>
      <c r="C259" s="5">
        <v>122330715</v>
      </c>
      <c r="D259" s="5">
        <f t="shared" si="6"/>
        <v>169</v>
      </c>
      <c r="E259" s="5" t="s">
        <v>274</v>
      </c>
      <c r="F259" s="5" t="s">
        <v>269</v>
      </c>
      <c r="G259" s="4">
        <v>1.8349490632033709</v>
      </c>
      <c r="H259" s="4">
        <v>2.1809234411773191</v>
      </c>
      <c r="I259" s="4">
        <v>2.3079457108719983</v>
      </c>
      <c r="J259" s="4">
        <v>1.32126970313115</v>
      </c>
      <c r="K259" s="4">
        <v>2.0566465783157355</v>
      </c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5">
        <f>COUNT(G259:AP259)</f>
        <v>5</v>
      </c>
      <c r="AR259" s="4">
        <f>AVERAGE(G259:AP259)</f>
        <v>1.9403468993399144</v>
      </c>
      <c r="AS259" s="4">
        <f>_xlfn.STDEV.P(G259:AP259)</f>
        <v>0.34666896393536717</v>
      </c>
      <c r="AT259" s="4" t="str">
        <f t="shared" si="7"/>
        <v>Threshold</v>
      </c>
    </row>
    <row r="260" spans="1:46">
      <c r="A260" s="5" t="s">
        <v>43</v>
      </c>
      <c r="B260" s="5">
        <v>122307646</v>
      </c>
      <c r="C260" s="5">
        <v>122307800</v>
      </c>
      <c r="D260" s="5">
        <f t="shared" si="6"/>
        <v>154</v>
      </c>
      <c r="E260" s="5" t="s">
        <v>275</v>
      </c>
      <c r="F260" s="5" t="s">
        <v>269</v>
      </c>
      <c r="G260" s="4">
        <v>1.6186232714657478</v>
      </c>
      <c r="H260" s="4">
        <v>1.5288867361358509</v>
      </c>
      <c r="I260" s="4">
        <v>1.6103180980500982</v>
      </c>
      <c r="J260" s="4">
        <v>1.5428571265333988</v>
      </c>
      <c r="K260" s="4">
        <v>1.6830918686478389</v>
      </c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5">
        <f>COUNT(G260:AP260)</f>
        <v>5</v>
      </c>
      <c r="AR260" s="4">
        <f>AVERAGE(G260:AP260)</f>
        <v>1.596755420166587</v>
      </c>
      <c r="AS260" s="4">
        <f>_xlfn.STDEV.P(G260:AP260)</f>
        <v>5.5905841943044238E-2</v>
      </c>
      <c r="AT260" s="4" t="str">
        <f t="shared" si="7"/>
        <v>Threshold</v>
      </c>
    </row>
    <row r="261" spans="1:46">
      <c r="A261" s="5" t="s">
        <v>33</v>
      </c>
      <c r="B261" s="5">
        <v>78069758</v>
      </c>
      <c r="C261" s="5">
        <v>78069976</v>
      </c>
      <c r="D261" s="5">
        <f>C261-B261</f>
        <v>218</v>
      </c>
      <c r="E261" s="5" t="s">
        <v>313</v>
      </c>
      <c r="F261" s="5" t="s">
        <v>224</v>
      </c>
      <c r="G261" s="4">
        <v>4.0999999999999996</v>
      </c>
      <c r="H261" s="4">
        <v>6.3</v>
      </c>
      <c r="I261" s="4">
        <v>4</v>
      </c>
      <c r="J261" s="4">
        <v>3.5</v>
      </c>
      <c r="K261" s="4">
        <v>2.6</v>
      </c>
      <c r="L261" s="4">
        <v>1.9</v>
      </c>
      <c r="M261" s="4">
        <v>2.2000000000000002</v>
      </c>
      <c r="N261" s="4">
        <v>2.4</v>
      </c>
      <c r="O261" s="4">
        <v>2.2999999999999998</v>
      </c>
      <c r="P261" s="4">
        <v>2.6</v>
      </c>
      <c r="Q261" s="4">
        <v>2.7</v>
      </c>
      <c r="R261" s="4">
        <v>2.7</v>
      </c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5">
        <f>COUNT(G261:AP261)</f>
        <v>12</v>
      </c>
      <c r="AR261" s="4">
        <f>AVERAGE(G261:AP261)</f>
        <v>3.1083333333333338</v>
      </c>
      <c r="AS261" s="4">
        <f>_xlfn.STDEV.P(G261:AP261)</f>
        <v>1.1693718636753472</v>
      </c>
      <c r="AT261" s="4" t="str">
        <f>IF(AR261&gt;=2,"Enhancer",IF(AR261&gt;=1.5,"Threshold","NotEnhancer"))</f>
        <v>Enhancer</v>
      </c>
    </row>
    <row r="262" spans="1:46">
      <c r="A262" s="5" t="s">
        <v>33</v>
      </c>
      <c r="B262" s="5">
        <v>78065987</v>
      </c>
      <c r="C262" s="5">
        <v>78066220</v>
      </c>
      <c r="D262" s="5">
        <f>C262-B262</f>
        <v>233</v>
      </c>
      <c r="E262" s="5" t="s">
        <v>314</v>
      </c>
      <c r="F262" s="5" t="s">
        <v>224</v>
      </c>
      <c r="G262" s="4">
        <v>0.5</v>
      </c>
      <c r="H262" s="4">
        <v>0.6</v>
      </c>
      <c r="I262" s="4">
        <v>0.6</v>
      </c>
      <c r="J262" s="4">
        <v>0.6</v>
      </c>
      <c r="K262" s="4">
        <v>0.4</v>
      </c>
      <c r="L262" s="4">
        <v>0.5</v>
      </c>
      <c r="M262" s="4">
        <v>0.5</v>
      </c>
      <c r="N262" s="4">
        <v>0.5</v>
      </c>
      <c r="O262" s="4">
        <v>0.7</v>
      </c>
      <c r="P262" s="4">
        <v>0.8</v>
      </c>
      <c r="Q262" s="4">
        <v>0.8</v>
      </c>
      <c r="R262" s="4">
        <v>0.8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5">
        <f>COUNT(G262:AP262)</f>
        <v>12</v>
      </c>
      <c r="AR262" s="4">
        <f>AVERAGE(G262:AP262)</f>
        <v>0.60833333333333328</v>
      </c>
      <c r="AS262" s="4">
        <f>_xlfn.STDEV.P(G262:AP262)</f>
        <v>0.13202482931462398</v>
      </c>
      <c r="AT262" s="4" t="str">
        <f>IF(AR262&gt;=2,"Enhancer",IF(AR262&gt;=1.5,"Threshold","NotEnhancer"))</f>
        <v>NotEnhancer</v>
      </c>
    </row>
    <row r="263" spans="1:46">
      <c r="A263" s="5" t="s">
        <v>14</v>
      </c>
      <c r="B263" s="5">
        <v>150565848</v>
      </c>
      <c r="C263" s="5">
        <v>150566190</v>
      </c>
      <c r="D263" s="5">
        <f t="shared" si="6"/>
        <v>342</v>
      </c>
      <c r="E263" s="5" t="s">
        <v>289</v>
      </c>
      <c r="F263" s="5" t="s">
        <v>288</v>
      </c>
      <c r="G263" s="4">
        <v>0.81658415600710155</v>
      </c>
      <c r="H263" s="4">
        <v>1.0183765131576588</v>
      </c>
      <c r="I263" s="4">
        <v>0.94492481357097502</v>
      </c>
      <c r="J263" s="4">
        <v>1.0224487428573399</v>
      </c>
      <c r="K263" s="4">
        <v>1.0783083875013997</v>
      </c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5">
        <f>COUNT(G263:AP263)</f>
        <v>5</v>
      </c>
      <c r="AR263" s="4">
        <f>AVERAGE(G263:AP263)</f>
        <v>0.97612852261889493</v>
      </c>
      <c r="AS263" s="4">
        <f>_xlfn.STDEV.P(G263:AP263)</f>
        <v>9.0331895442101753E-2</v>
      </c>
      <c r="AT263" s="4" t="str">
        <f t="shared" si="7"/>
        <v>NotEnhancer</v>
      </c>
    </row>
    <row r="264" spans="1:46">
      <c r="A264" s="5" t="s">
        <v>14</v>
      </c>
      <c r="B264" s="5">
        <v>150846672</v>
      </c>
      <c r="C264" s="5">
        <v>150846828</v>
      </c>
      <c r="D264" s="5">
        <f t="shared" ref="D264:D281" si="8">C264-B264</f>
        <v>156</v>
      </c>
      <c r="E264" s="5" t="s">
        <v>290</v>
      </c>
      <c r="F264" s="5" t="s">
        <v>288</v>
      </c>
      <c r="G264" s="4">
        <v>0.89821465105780773</v>
      </c>
      <c r="H264" s="4">
        <v>0.84056191463381846</v>
      </c>
      <c r="I264" s="4">
        <v>0.72817727863698722</v>
      </c>
      <c r="J264" s="4">
        <v>0.83847466416501693</v>
      </c>
      <c r="K264" s="4">
        <v>0.8624773394556754</v>
      </c>
      <c r="L264" s="4">
        <v>0.98458908055120498</v>
      </c>
      <c r="M264" s="4">
        <v>1.1450653675557738</v>
      </c>
      <c r="N264" s="4">
        <v>1.6209815330952617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5">
        <f>COUNT(G264:AP264)</f>
        <v>8</v>
      </c>
      <c r="AR264" s="4">
        <f>AVERAGE(G264:AP264)</f>
        <v>0.98981772864394335</v>
      </c>
      <c r="AS264" s="4">
        <f>_xlfn.STDEV.P(G264:AP264)</f>
        <v>0.2647502032580541</v>
      </c>
      <c r="AT264" s="4" t="str">
        <f t="shared" ref="AT264:AT281" si="9">IF(AR264&gt;=2,"Enhancer",IF(AR264&gt;=1.5,"Threshold","NotEnhancer"))</f>
        <v>NotEnhancer</v>
      </c>
    </row>
    <row r="265" spans="1:46">
      <c r="A265" s="5" t="s">
        <v>51</v>
      </c>
      <c r="B265" s="5">
        <v>88203909</v>
      </c>
      <c r="C265" s="5">
        <v>88204133</v>
      </c>
      <c r="D265" s="5">
        <f t="shared" si="8"/>
        <v>224</v>
      </c>
      <c r="E265" s="5" t="s">
        <v>291</v>
      </c>
      <c r="F265" s="5" t="s">
        <v>288</v>
      </c>
      <c r="G265" s="4">
        <v>1.2802627065290471</v>
      </c>
      <c r="H265" s="4">
        <v>1.0684922968316193</v>
      </c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5">
        <f>COUNT(G265:AP265)</f>
        <v>2</v>
      </c>
      <c r="AR265" s="4">
        <f>AVERAGE(G265:AP265)</f>
        <v>1.1743775016803331</v>
      </c>
      <c r="AS265" s="4">
        <f>_xlfn.STDEV.P(G265:AP265)</f>
        <v>0.10588520484871389</v>
      </c>
      <c r="AT265" s="4" t="str">
        <f t="shared" si="9"/>
        <v>NotEnhancer</v>
      </c>
    </row>
    <row r="266" spans="1:46">
      <c r="A266" s="5" t="s">
        <v>51</v>
      </c>
      <c r="B266" s="5">
        <v>88322313</v>
      </c>
      <c r="C266" s="5">
        <v>88322595</v>
      </c>
      <c r="D266" s="5">
        <f t="shared" si="8"/>
        <v>282</v>
      </c>
      <c r="E266" s="5" t="s">
        <v>292</v>
      </c>
      <c r="F266" s="5" t="s">
        <v>288</v>
      </c>
      <c r="G266" s="4">
        <v>0.55421467095944887</v>
      </c>
      <c r="H266" s="4">
        <v>0.48013004504961521</v>
      </c>
      <c r="I266" s="4">
        <v>0.72581164486647054</v>
      </c>
      <c r="J266" s="4">
        <v>0.92441298774490632</v>
      </c>
      <c r="K266" s="4">
        <v>0.90472181372881344</v>
      </c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5">
        <f>COUNT(G266:AP266)</f>
        <v>5</v>
      </c>
      <c r="AR266" s="4">
        <f>AVERAGE(G266:AP266)</f>
        <v>0.71785823246985081</v>
      </c>
      <c r="AS266" s="4">
        <f>_xlfn.STDEV.P(G266:AP266)</f>
        <v>0.17941016025539563</v>
      </c>
      <c r="AT266" s="4" t="str">
        <f t="shared" si="9"/>
        <v>NotEnhancer</v>
      </c>
    </row>
    <row r="267" spans="1:46">
      <c r="A267" s="5" t="s">
        <v>51</v>
      </c>
      <c r="B267" s="5">
        <v>38832190</v>
      </c>
      <c r="C267" s="5">
        <v>38832724</v>
      </c>
      <c r="D267" s="5">
        <f t="shared" si="8"/>
        <v>534</v>
      </c>
      <c r="E267" s="5" t="s">
        <v>293</v>
      </c>
      <c r="F267" s="5" t="s">
        <v>288</v>
      </c>
      <c r="G267" s="4">
        <v>0.79579622878304179</v>
      </c>
      <c r="H267" s="4">
        <v>0.62906957422344401</v>
      </c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5">
        <f>COUNT(G267:AP267)</f>
        <v>2</v>
      </c>
      <c r="AR267" s="4">
        <f>AVERAGE(G267:AP267)</f>
        <v>0.7124329015032429</v>
      </c>
      <c r="AS267" s="4">
        <f>_xlfn.STDEV.P(G267:AP267)</f>
        <v>8.3363327279798949E-2</v>
      </c>
      <c r="AT267" s="4" t="str">
        <f t="shared" si="9"/>
        <v>NotEnhancer</v>
      </c>
    </row>
    <row r="268" spans="1:46">
      <c r="A268" s="5" t="s">
        <v>51</v>
      </c>
      <c r="B268" s="5">
        <v>38699011</v>
      </c>
      <c r="C268" s="5">
        <v>38699301</v>
      </c>
      <c r="D268" s="5">
        <f t="shared" si="8"/>
        <v>290</v>
      </c>
      <c r="E268" s="5" t="s">
        <v>294</v>
      </c>
      <c r="F268" s="5" t="s">
        <v>288</v>
      </c>
      <c r="G268" s="4">
        <v>1.5973037503032042</v>
      </c>
      <c r="H268" s="4">
        <v>1.3884648968019462</v>
      </c>
      <c r="I268" s="4">
        <v>1.7137916737593824</v>
      </c>
      <c r="J268" s="4">
        <v>1.1038254281711091</v>
      </c>
      <c r="K268" s="4">
        <v>1.6373266244968852</v>
      </c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5">
        <f>COUNT(G268:AP268)</f>
        <v>5</v>
      </c>
      <c r="AR268" s="4">
        <f>AVERAGE(G268:AP268)</f>
        <v>1.4881424747065053</v>
      </c>
      <c r="AS268" s="4">
        <f>_xlfn.STDEV.P(G268:AP268)</f>
        <v>0.2203292388524021</v>
      </c>
      <c r="AT268" s="4" t="str">
        <f t="shared" si="9"/>
        <v>NotEnhancer</v>
      </c>
    </row>
    <row r="269" spans="1:46">
      <c r="A269" s="5" t="s">
        <v>51</v>
      </c>
      <c r="B269" s="5">
        <v>38757479</v>
      </c>
      <c r="C269" s="5">
        <v>38757763</v>
      </c>
      <c r="D269" s="5">
        <f t="shared" si="8"/>
        <v>284</v>
      </c>
      <c r="E269" s="5" t="s">
        <v>295</v>
      </c>
      <c r="F269" s="5" t="s">
        <v>288</v>
      </c>
      <c r="G269" s="4">
        <v>0.92167419613205148</v>
      </c>
      <c r="H269" s="4">
        <v>1.7930002504058919</v>
      </c>
      <c r="I269" s="4">
        <v>1.0785108560408536</v>
      </c>
      <c r="J269" s="4">
        <v>1.0543749147052954</v>
      </c>
      <c r="K269" s="4">
        <v>1.412993518485538</v>
      </c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5">
        <f>COUNT(G269:AP269)</f>
        <v>5</v>
      </c>
      <c r="AR269" s="4">
        <f>AVERAGE(G269:AP269)</f>
        <v>1.2521107471539261</v>
      </c>
      <c r="AS269" s="4">
        <f>_xlfn.STDEV.P(G269:AP269)</f>
        <v>0.3152362341861582</v>
      </c>
      <c r="AT269" s="4" t="str">
        <f t="shared" si="9"/>
        <v>NotEnhancer</v>
      </c>
    </row>
    <row r="270" spans="1:46">
      <c r="A270" s="5" t="s">
        <v>40</v>
      </c>
      <c r="B270" s="5">
        <v>27364525</v>
      </c>
      <c r="C270" s="5">
        <v>27364764</v>
      </c>
      <c r="D270" s="5">
        <f t="shared" si="8"/>
        <v>239</v>
      </c>
      <c r="E270" s="5" t="s">
        <v>296</v>
      </c>
      <c r="F270" s="5" t="s">
        <v>288</v>
      </c>
      <c r="G270" s="4">
        <v>0.72154977660362163</v>
      </c>
      <c r="H270" s="4">
        <v>0.60728791198958343</v>
      </c>
      <c r="I270" s="4">
        <v>0.61919262096961014</v>
      </c>
      <c r="J270" s="4">
        <v>0.8705219925222546</v>
      </c>
      <c r="K270" s="4">
        <v>0.85446909318817799</v>
      </c>
      <c r="L270" s="4">
        <v>1.2756314015205497</v>
      </c>
      <c r="M270" s="4">
        <v>0.91767193602594166</v>
      </c>
      <c r="N270" s="4">
        <v>1.0013000957091911</v>
      </c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5">
        <f>COUNT(G270:AP270)</f>
        <v>8</v>
      </c>
      <c r="AR270" s="4">
        <f>AVERAGE(G270:AP270)</f>
        <v>0.85845310356611626</v>
      </c>
      <c r="AS270" s="4">
        <f>_xlfn.STDEV.P(G270:AP270)</f>
        <v>0.20529961303881683</v>
      </c>
      <c r="AT270" s="4" t="str">
        <f t="shared" si="9"/>
        <v>NotEnhancer</v>
      </c>
    </row>
    <row r="271" spans="1:46">
      <c r="A271" s="5" t="s">
        <v>40</v>
      </c>
      <c r="B271" s="5">
        <v>27152224</v>
      </c>
      <c r="C271" s="5">
        <v>27152414</v>
      </c>
      <c r="D271" s="5">
        <f t="shared" si="8"/>
        <v>190</v>
      </c>
      <c r="E271" s="5" t="s">
        <v>297</v>
      </c>
      <c r="F271" s="5" t="s">
        <v>288</v>
      </c>
      <c r="G271" s="4">
        <v>1.3813912250739009</v>
      </c>
      <c r="H271" s="4">
        <v>0.70503998710337601</v>
      </c>
      <c r="I271" s="4">
        <v>2.0785953211771142</v>
      </c>
      <c r="J271" s="4">
        <v>1.2639113081816757</v>
      </c>
      <c r="K271" s="4">
        <v>1.0997174980333539</v>
      </c>
      <c r="L271" s="4">
        <v>1.0639889913035288</v>
      </c>
      <c r="M271" s="4">
        <v>1.5761520931183137</v>
      </c>
      <c r="N271" s="4">
        <v>0.99651778335357022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5">
        <f>COUNT(G271:AP271)</f>
        <v>8</v>
      </c>
      <c r="AR271" s="4">
        <f>AVERAGE(G271:AP271)</f>
        <v>1.2706642759181042</v>
      </c>
      <c r="AS271" s="4">
        <f>_xlfn.STDEV.P(G271:AP271)</f>
        <v>0.39137674461699345</v>
      </c>
      <c r="AT271" s="4" t="str">
        <f t="shared" si="9"/>
        <v>NotEnhancer</v>
      </c>
    </row>
    <row r="272" spans="1:46">
      <c r="A272" s="5" t="s">
        <v>43</v>
      </c>
      <c r="B272" s="5">
        <v>122375539</v>
      </c>
      <c r="C272" s="5">
        <v>122375755</v>
      </c>
      <c r="D272" s="5">
        <f t="shared" si="8"/>
        <v>216</v>
      </c>
      <c r="E272" s="5" t="s">
        <v>298</v>
      </c>
      <c r="F272" s="5" t="s">
        <v>288</v>
      </c>
      <c r="G272" s="4">
        <v>1.7157831644636121</v>
      </c>
      <c r="H272" s="4">
        <v>1.5931194507325754</v>
      </c>
      <c r="I272" s="4">
        <v>1.7802372900940182</v>
      </c>
      <c r="J272" s="4">
        <v>1.3449675314890419</v>
      </c>
      <c r="K272" s="4">
        <v>1.8758622513229337</v>
      </c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5">
        <f>COUNT(G272:AP272)</f>
        <v>5</v>
      </c>
      <c r="AR272" s="4">
        <f>AVERAGE(G272:AP272)</f>
        <v>1.6619939376204365</v>
      </c>
      <c r="AS272" s="4">
        <f>_xlfn.STDEV.P(G272:AP272)</f>
        <v>0.18322874450433746</v>
      </c>
      <c r="AT272" s="4" t="str">
        <f t="shared" si="9"/>
        <v>Threshold</v>
      </c>
    </row>
    <row r="273" spans="1:46">
      <c r="A273" s="5" t="s">
        <v>43</v>
      </c>
      <c r="B273" s="5">
        <v>122233392</v>
      </c>
      <c r="C273" s="5">
        <v>122233542</v>
      </c>
      <c r="D273" s="5">
        <f t="shared" si="8"/>
        <v>150</v>
      </c>
      <c r="E273" s="5" t="s">
        <v>299</v>
      </c>
      <c r="F273" s="5" t="s">
        <v>288</v>
      </c>
      <c r="G273" s="4">
        <v>1.3447211096950522</v>
      </c>
      <c r="H273" s="4">
        <v>1.221088785392513</v>
      </c>
      <c r="I273" s="4">
        <v>1.4777415244659184</v>
      </c>
      <c r="J273" s="4">
        <v>1.4756612128774347</v>
      </c>
      <c r="K273" s="4">
        <v>1.3048458127215674</v>
      </c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5">
        <f>COUNT(G273:AP273)</f>
        <v>5</v>
      </c>
      <c r="AR273" s="4">
        <f>AVERAGE(G273:AP273)</f>
        <v>1.3648116890304971</v>
      </c>
      <c r="AS273" s="4">
        <f>_xlfn.STDEV.P(G273:AP273)</f>
        <v>9.969611366370211E-2</v>
      </c>
      <c r="AT273" s="4" t="str">
        <f t="shared" si="9"/>
        <v>NotEnhancer</v>
      </c>
    </row>
    <row r="274" spans="1:46">
      <c r="A274" s="5" t="s">
        <v>43</v>
      </c>
      <c r="B274" s="5">
        <v>122246044</v>
      </c>
      <c r="C274" s="5">
        <v>122246311</v>
      </c>
      <c r="D274" s="5">
        <f t="shared" si="8"/>
        <v>267</v>
      </c>
      <c r="E274" s="5" t="s">
        <v>300</v>
      </c>
      <c r="F274" s="5" t="s">
        <v>288</v>
      </c>
      <c r="G274" s="4">
        <v>1.5732210580393196</v>
      </c>
      <c r="H274" s="4">
        <v>0.88672457923079162</v>
      </c>
      <c r="I274" s="4">
        <v>1.4563097354261436</v>
      </c>
      <c r="J274" s="4">
        <v>1.2724584981574767</v>
      </c>
      <c r="K274" s="4">
        <v>1.2417747090439049</v>
      </c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5">
        <f>COUNT(G274:AP274)</f>
        <v>5</v>
      </c>
      <c r="AR274" s="4">
        <f>AVERAGE(G274:AP274)</f>
        <v>1.2860977159795273</v>
      </c>
      <c r="AS274" s="4">
        <f>_xlfn.STDEV.P(G274:AP274)</f>
        <v>0.23369270621173291</v>
      </c>
      <c r="AT274" s="4" t="str">
        <f t="shared" si="9"/>
        <v>NotEnhancer</v>
      </c>
    </row>
    <row r="275" spans="1:46">
      <c r="A275" s="5" t="s">
        <v>43</v>
      </c>
      <c r="B275" s="5">
        <v>122108965</v>
      </c>
      <c r="C275" s="5">
        <v>122109228</v>
      </c>
      <c r="D275" s="5">
        <f t="shared" si="8"/>
        <v>263</v>
      </c>
      <c r="E275" s="5" t="s">
        <v>301</v>
      </c>
      <c r="F275" s="5" t="s">
        <v>288</v>
      </c>
      <c r="G275" s="4">
        <v>0.68222702211528652</v>
      </c>
      <c r="H275" s="4">
        <v>0.60962221631634972</v>
      </c>
      <c r="I275" s="4">
        <v>1.1234102206277223</v>
      </c>
      <c r="J275" s="4">
        <v>1.0243804579156903</v>
      </c>
      <c r="K275" s="4">
        <v>1.2331411968350181</v>
      </c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5">
        <f>COUNT(G275:AP275)</f>
        <v>5</v>
      </c>
      <c r="AR275" s="4">
        <f>AVERAGE(G275:AP275)</f>
        <v>0.93455622276201333</v>
      </c>
      <c r="AS275" s="4">
        <f>_xlfn.STDEV.P(G275:AP275)</f>
        <v>0.245820807303543</v>
      </c>
      <c r="AT275" s="4" t="str">
        <f t="shared" si="9"/>
        <v>NotEnhancer</v>
      </c>
    </row>
    <row r="276" spans="1:46">
      <c r="A276" s="5" t="s">
        <v>51</v>
      </c>
      <c r="B276" s="5">
        <v>38765236</v>
      </c>
      <c r="C276" s="5">
        <v>38765385</v>
      </c>
      <c r="D276" s="5">
        <f t="shared" si="8"/>
        <v>149</v>
      </c>
      <c r="E276" s="5" t="s">
        <v>302</v>
      </c>
      <c r="F276" s="5" t="s">
        <v>288</v>
      </c>
      <c r="G276" s="4">
        <v>1.0021307578137459</v>
      </c>
      <c r="H276" s="4">
        <v>1.3414375611519513</v>
      </c>
      <c r="I276" s="4">
        <v>0.91358934696293381</v>
      </c>
      <c r="J276" s="4">
        <v>0.76721565668398406</v>
      </c>
      <c r="K276" s="4">
        <v>0.92710958223878104</v>
      </c>
      <c r="L276" s="4">
        <v>0.54794021644725155</v>
      </c>
      <c r="M276" s="4">
        <v>0.369653359552301</v>
      </c>
      <c r="N276" s="4">
        <v>0.36859303963968121</v>
      </c>
      <c r="O276" s="4">
        <v>0.43819877956069814</v>
      </c>
      <c r="P276" s="4">
        <v>0.52777392363192033</v>
      </c>
      <c r="Q276" s="4">
        <v>0.43769075135486091</v>
      </c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5">
        <f>COUNT(G276:AP276)</f>
        <v>11</v>
      </c>
      <c r="AR276" s="4">
        <f>AVERAGE(G276:AP276)</f>
        <v>0.69466663409437368</v>
      </c>
      <c r="AS276" s="4">
        <f>_xlfn.STDEV.P(G276:AP276)</f>
        <v>0.30349762007169667</v>
      </c>
      <c r="AT276" s="4" t="str">
        <f t="shared" si="9"/>
        <v>NotEnhancer</v>
      </c>
    </row>
    <row r="277" spans="1:46">
      <c r="A277" s="5" t="s">
        <v>51</v>
      </c>
      <c r="B277" s="5">
        <v>38856153</v>
      </c>
      <c r="C277" s="5">
        <v>38856302</v>
      </c>
      <c r="D277" s="5">
        <f t="shared" si="8"/>
        <v>149</v>
      </c>
      <c r="E277" s="5" t="s">
        <v>303</v>
      </c>
      <c r="F277" s="5" t="s">
        <v>288</v>
      </c>
      <c r="G277" s="4">
        <v>0.66302965373152289</v>
      </c>
      <c r="H277" s="4">
        <v>0.75686080843220394</v>
      </c>
      <c r="I277" s="4">
        <v>1.1064735481892047</v>
      </c>
      <c r="J277" s="4">
        <v>1.1090855985331807</v>
      </c>
      <c r="K277" s="4">
        <v>0.93838775222172677</v>
      </c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5">
        <f>COUNT(G277:AP277)</f>
        <v>5</v>
      </c>
      <c r="AR277" s="4">
        <f>AVERAGE(G277:AP277)</f>
        <v>0.91476747222156796</v>
      </c>
      <c r="AS277" s="4">
        <f>_xlfn.STDEV.P(G277:AP277)</f>
        <v>0.18076233851699533</v>
      </c>
      <c r="AT277" s="4" t="str">
        <f t="shared" si="9"/>
        <v>NotEnhancer</v>
      </c>
    </row>
    <row r="278" spans="1:46">
      <c r="A278" s="5" t="s">
        <v>51</v>
      </c>
      <c r="B278" s="5">
        <v>38642265</v>
      </c>
      <c r="C278" s="5">
        <v>38642444</v>
      </c>
      <c r="D278" s="5">
        <f t="shared" si="8"/>
        <v>179</v>
      </c>
      <c r="E278" s="5" t="s">
        <v>304</v>
      </c>
      <c r="F278" s="5" t="s">
        <v>288</v>
      </c>
      <c r="G278" s="4">
        <v>0.63486256892065018</v>
      </c>
      <c r="H278" s="4">
        <v>0.67870603608502345</v>
      </c>
      <c r="I278" s="4">
        <v>0.86852367526640706</v>
      </c>
      <c r="J278" s="4">
        <v>0.89906870310137821</v>
      </c>
      <c r="K278" s="4">
        <v>0.67987574854851718</v>
      </c>
      <c r="L278" s="4">
        <v>0.42866556586901133</v>
      </c>
      <c r="M278" s="4">
        <v>0.79442164040260899</v>
      </c>
      <c r="N278" s="4">
        <v>0.65656609741800886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5">
        <f>COUNT(G278:AP278)</f>
        <v>8</v>
      </c>
      <c r="AR278" s="4">
        <f>AVERAGE(G278:AP278)</f>
        <v>0.70508625445145068</v>
      </c>
      <c r="AS278" s="4">
        <f>_xlfn.STDEV.P(G278:AP278)</f>
        <v>0.14024409361151349</v>
      </c>
      <c r="AT278" s="4" t="str">
        <f t="shared" si="9"/>
        <v>NotEnhancer</v>
      </c>
    </row>
    <row r="279" spans="1:46">
      <c r="A279" s="5" t="s">
        <v>51</v>
      </c>
      <c r="B279" s="5">
        <v>38666599</v>
      </c>
      <c r="C279" s="5">
        <v>38666977</v>
      </c>
      <c r="D279" s="5">
        <f t="shared" si="8"/>
        <v>378</v>
      </c>
      <c r="E279" s="5" t="s">
        <v>305</v>
      </c>
      <c r="F279" s="5" t="s">
        <v>288</v>
      </c>
      <c r="G279" s="4">
        <v>0.38091235906114196</v>
      </c>
      <c r="H279" s="4">
        <v>0.36615309534778884</v>
      </c>
      <c r="I279" s="4">
        <v>0.39305092777849793</v>
      </c>
      <c r="J279" s="4">
        <v>0.44041538802821867</v>
      </c>
      <c r="K279" s="4">
        <v>0.41219481217896675</v>
      </c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5">
        <f>COUNT(G279:AP279)</f>
        <v>5</v>
      </c>
      <c r="AR279" s="4">
        <f>AVERAGE(G279:AP279)</f>
        <v>0.39854531647892283</v>
      </c>
      <c r="AS279" s="4">
        <f>_xlfn.STDEV.P(G279:AP279)</f>
        <v>2.580611210045242E-2</v>
      </c>
      <c r="AT279" s="4" t="str">
        <f t="shared" si="9"/>
        <v>NotEnhancer</v>
      </c>
    </row>
    <row r="280" spans="1:46">
      <c r="A280" s="5" t="s">
        <v>14</v>
      </c>
      <c r="B280" s="5">
        <v>7971363</v>
      </c>
      <c r="C280" s="5">
        <v>7971747</v>
      </c>
      <c r="D280" s="5">
        <f t="shared" si="8"/>
        <v>384</v>
      </c>
      <c r="E280" s="5" t="s">
        <v>318</v>
      </c>
      <c r="F280" s="5" t="s">
        <v>319</v>
      </c>
      <c r="G280" s="6">
        <v>19.29</v>
      </c>
      <c r="H280" s="6">
        <v>15.11</v>
      </c>
      <c r="I280" s="6">
        <v>17.239999999999998</v>
      </c>
      <c r="J280" s="6">
        <v>16.34</v>
      </c>
      <c r="K280" s="6">
        <v>19.190000000000001</v>
      </c>
      <c r="L280" s="6">
        <v>18.43</v>
      </c>
      <c r="M280" s="6">
        <v>16.53</v>
      </c>
      <c r="N280" s="6">
        <v>15.71</v>
      </c>
      <c r="O280" s="6">
        <v>12.94</v>
      </c>
      <c r="P280" s="6">
        <v>12.76</v>
      </c>
      <c r="Q280" s="6">
        <v>8.51</v>
      </c>
      <c r="R280" s="6">
        <v>8.36</v>
      </c>
      <c r="S280" s="6">
        <v>10.5</v>
      </c>
      <c r="T280" s="6">
        <v>10.45</v>
      </c>
      <c r="U280" s="6">
        <v>10.68</v>
      </c>
      <c r="V280" s="6">
        <v>10.58</v>
      </c>
      <c r="W280" s="6">
        <v>10.29</v>
      </c>
      <c r="X280" s="6">
        <v>10.050000000000001</v>
      </c>
      <c r="Y280" s="6">
        <v>10.39</v>
      </c>
      <c r="Z280" s="6">
        <v>10.5</v>
      </c>
      <c r="AA280" s="6">
        <v>9.1300000000000008</v>
      </c>
      <c r="AB280" s="6">
        <v>9.09</v>
      </c>
      <c r="AC280" s="6">
        <v>9.5500000000000007</v>
      </c>
      <c r="AD280" s="6">
        <v>9.5500000000000007</v>
      </c>
      <c r="AE280" s="6">
        <v>12.94</v>
      </c>
      <c r="AF280" s="6">
        <v>12.76</v>
      </c>
      <c r="AG280" s="6">
        <v>8.51</v>
      </c>
      <c r="AH280" s="6">
        <v>8.36</v>
      </c>
      <c r="AI280" s="6">
        <v>10.5</v>
      </c>
      <c r="AJ280" s="6">
        <v>10.45</v>
      </c>
      <c r="AK280" s="6">
        <v>10.68</v>
      </c>
      <c r="AL280" s="6">
        <v>10.58</v>
      </c>
      <c r="AM280" s="4"/>
      <c r="AN280" s="4"/>
      <c r="AO280" s="4"/>
      <c r="AP280" s="4"/>
      <c r="AQ280" s="5">
        <f>COUNT(G280:AP280)</f>
        <v>32</v>
      </c>
      <c r="AR280" s="4">
        <f>AVERAGE(G280:AP280)</f>
        <v>12.060937499999998</v>
      </c>
      <c r="AS280" s="4">
        <f>_xlfn.STDEV.P(G280:AP280)</f>
        <v>3.293932261916416</v>
      </c>
      <c r="AT280" s="4" t="str">
        <f t="shared" si="9"/>
        <v>Enhancer</v>
      </c>
    </row>
    <row r="281" spans="1:46">
      <c r="A281" s="5" t="s">
        <v>14</v>
      </c>
      <c r="B281" s="5">
        <v>7948807</v>
      </c>
      <c r="C281" s="5">
        <v>7949230</v>
      </c>
      <c r="D281" s="5">
        <f t="shared" si="8"/>
        <v>423</v>
      </c>
      <c r="E281" s="5" t="s">
        <v>317</v>
      </c>
      <c r="F281" s="7" t="s">
        <v>320</v>
      </c>
      <c r="G281" s="6">
        <v>1.4</v>
      </c>
      <c r="H281" s="6">
        <v>1.38</v>
      </c>
      <c r="I281" s="6">
        <v>1.28</v>
      </c>
      <c r="J281" s="6">
        <v>1.26</v>
      </c>
      <c r="K281" s="6">
        <v>1.47</v>
      </c>
      <c r="L281" s="6">
        <v>1.47</v>
      </c>
      <c r="M281" s="6">
        <v>1.31</v>
      </c>
      <c r="N281" s="6">
        <v>1.32</v>
      </c>
      <c r="O281" s="6">
        <v>1.8</v>
      </c>
      <c r="P281" s="6">
        <v>1.78</v>
      </c>
      <c r="Q281" s="6">
        <v>1.85</v>
      </c>
      <c r="R281" s="6">
        <v>1.85</v>
      </c>
      <c r="S281" s="6">
        <v>1.5</v>
      </c>
      <c r="T281" s="6">
        <v>1.48</v>
      </c>
      <c r="U281" s="6">
        <v>1.42</v>
      </c>
      <c r="V281" s="6">
        <v>1.43</v>
      </c>
      <c r="W281" s="6">
        <v>1.39</v>
      </c>
      <c r="X281" s="6">
        <v>1.86</v>
      </c>
      <c r="Y281" s="6">
        <v>1.75</v>
      </c>
      <c r="Z281" s="6">
        <v>1.38</v>
      </c>
      <c r="AA281" s="6">
        <v>1.1499999999999999</v>
      </c>
      <c r="AB281" s="6">
        <v>1.1299999999999999</v>
      </c>
      <c r="AC281" s="6">
        <v>1.0900000000000001</v>
      </c>
      <c r="AD281" s="6">
        <v>1.1399999999999999</v>
      </c>
      <c r="AE281" s="6">
        <v>0.81</v>
      </c>
      <c r="AF281" s="6">
        <v>0.84</v>
      </c>
      <c r="AG281" s="6">
        <v>0.82</v>
      </c>
      <c r="AH281" s="6">
        <v>0.78</v>
      </c>
      <c r="AI281" s="6">
        <v>1.03</v>
      </c>
      <c r="AJ281" s="6">
        <v>1</v>
      </c>
      <c r="AK281" s="6">
        <v>1.07</v>
      </c>
      <c r="AL281" s="6">
        <v>1.02</v>
      </c>
      <c r="AM281" s="4"/>
      <c r="AN281" s="4"/>
      <c r="AO281" s="4"/>
      <c r="AP281" s="4"/>
      <c r="AQ281" s="5">
        <f>COUNT(G281:AP281)</f>
        <v>32</v>
      </c>
      <c r="AR281" s="4">
        <f>AVERAGE(G281:AP281)</f>
        <v>1.3206250000000004</v>
      </c>
      <c r="AS281" s="4">
        <f>_xlfn.STDEV.P(G281:AP281)</f>
        <v>0.31377676678651412</v>
      </c>
      <c r="AT281" s="4" t="str">
        <f t="shared" si="9"/>
        <v>NotEnhancer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1"/>
  <sheetViews>
    <sheetView workbookViewId="0">
      <selection activeCell="AT2" sqref="AT2"/>
    </sheetView>
  </sheetViews>
  <sheetFormatPr baseColWidth="10" defaultRowHeight="15" x14ac:dyDescent="0"/>
  <cols>
    <col min="1" max="1" width="14.6640625" customWidth="1"/>
    <col min="7" max="42" width="10.83203125" style="1"/>
    <col min="44" max="45" width="10.83203125" style="1"/>
  </cols>
  <sheetData>
    <row r="1" spans="1:46">
      <c r="A1" t="s">
        <v>1</v>
      </c>
      <c r="B1" t="s">
        <v>2</v>
      </c>
      <c r="C1" t="s">
        <v>3</v>
      </c>
      <c r="D1" t="s">
        <v>316</v>
      </c>
      <c r="E1" t="s">
        <v>4</v>
      </c>
      <c r="F1" t="s">
        <v>0</v>
      </c>
      <c r="G1" s="1" t="s">
        <v>5</v>
      </c>
      <c r="AQ1" t="s">
        <v>315</v>
      </c>
      <c r="AR1" s="1" t="s">
        <v>6</v>
      </c>
      <c r="AS1" s="1" t="s">
        <v>321</v>
      </c>
      <c r="AT1" t="s">
        <v>309</v>
      </c>
    </row>
    <row r="2" spans="1:46">
      <c r="A2" t="s">
        <v>8</v>
      </c>
      <c r="B2">
        <v>130299952</v>
      </c>
      <c r="C2">
        <v>130300620</v>
      </c>
      <c r="D2">
        <v>668</v>
      </c>
      <c r="E2" t="s">
        <v>9</v>
      </c>
      <c r="F2" t="s">
        <v>7</v>
      </c>
      <c r="G2" s="1">
        <v>19.731000000000002</v>
      </c>
      <c r="H2" s="1">
        <v>20.265000000000001</v>
      </c>
      <c r="I2" s="1">
        <v>24.725000000000001</v>
      </c>
      <c r="J2" s="1">
        <v>23.207999999999998</v>
      </c>
      <c r="K2" s="1">
        <v>19.876999999999999</v>
      </c>
      <c r="L2" s="1">
        <v>18.984000000000002</v>
      </c>
      <c r="M2" s="1">
        <v>24.628</v>
      </c>
      <c r="N2" s="1">
        <v>23.36</v>
      </c>
      <c r="O2" s="1">
        <v>22.81</v>
      </c>
      <c r="P2" s="1">
        <v>18.920000000000002</v>
      </c>
      <c r="Q2" s="1">
        <v>23.132999999999999</v>
      </c>
      <c r="R2" s="1">
        <v>23.067</v>
      </c>
      <c r="S2" s="1">
        <v>24.305</v>
      </c>
      <c r="T2" s="1">
        <v>20.213000000000001</v>
      </c>
      <c r="U2" s="1">
        <v>23.712</v>
      </c>
      <c r="V2" s="1">
        <v>23.724</v>
      </c>
      <c r="AQ2">
        <v>16</v>
      </c>
      <c r="AR2" s="1">
        <v>22.166375000000002</v>
      </c>
      <c r="AS2" s="1">
        <v>2.0299960860491817</v>
      </c>
      <c r="AT2" t="s">
        <v>306</v>
      </c>
    </row>
    <row r="3" spans="1:46">
      <c r="A3" t="s">
        <v>51</v>
      </c>
      <c r="B3">
        <v>88202909</v>
      </c>
      <c r="C3">
        <v>88203453</v>
      </c>
      <c r="D3">
        <v>544</v>
      </c>
      <c r="E3" t="s">
        <v>225</v>
      </c>
      <c r="F3" t="s">
        <v>224</v>
      </c>
      <c r="G3" s="1">
        <v>10.319000000000001</v>
      </c>
      <c r="H3" s="1">
        <v>11.456</v>
      </c>
      <c r="I3" s="1">
        <v>18.53</v>
      </c>
      <c r="J3" s="1">
        <v>16.84</v>
      </c>
      <c r="K3" s="1">
        <v>18.2</v>
      </c>
      <c r="L3" s="1">
        <v>15.634</v>
      </c>
      <c r="M3" s="1">
        <v>17.172999999999998</v>
      </c>
      <c r="N3" s="1">
        <v>9.7609999999999992</v>
      </c>
      <c r="AQ3">
        <v>8</v>
      </c>
      <c r="AR3" s="1">
        <v>14.739125</v>
      </c>
      <c r="AS3" s="1">
        <v>3.4019251328292053</v>
      </c>
      <c r="AT3" t="s">
        <v>306</v>
      </c>
    </row>
    <row r="4" spans="1:46">
      <c r="A4" t="s">
        <v>10</v>
      </c>
      <c r="B4">
        <v>14542586</v>
      </c>
      <c r="C4">
        <v>14543495</v>
      </c>
      <c r="D4">
        <v>909</v>
      </c>
      <c r="E4" t="s">
        <v>11</v>
      </c>
      <c r="F4" t="s">
        <v>7</v>
      </c>
      <c r="G4" s="1">
        <v>12.516</v>
      </c>
      <c r="H4" s="1">
        <v>15.406000000000001</v>
      </c>
      <c r="I4" s="1">
        <v>16.460999999999999</v>
      </c>
      <c r="J4" s="1">
        <v>11.516</v>
      </c>
      <c r="K4" s="1">
        <v>12.603</v>
      </c>
      <c r="L4" s="1">
        <v>12.448</v>
      </c>
      <c r="M4" s="1">
        <v>15.987</v>
      </c>
      <c r="N4" s="1">
        <v>12.654</v>
      </c>
      <c r="O4" s="1">
        <v>12.866</v>
      </c>
      <c r="P4" s="1">
        <v>13.064</v>
      </c>
      <c r="Q4" s="1">
        <v>13.067</v>
      </c>
      <c r="R4" s="1">
        <v>17.440999999999999</v>
      </c>
      <c r="S4" s="1">
        <v>11.596</v>
      </c>
      <c r="T4" s="1">
        <v>13.061999999999999</v>
      </c>
      <c r="U4" s="1">
        <v>13.462</v>
      </c>
      <c r="V4" s="1">
        <v>18.248999999999999</v>
      </c>
      <c r="AQ4">
        <v>16</v>
      </c>
      <c r="AR4" s="1">
        <v>13.899875</v>
      </c>
      <c r="AS4" s="1">
        <v>2.0347173291086422</v>
      </c>
      <c r="AT4" t="s">
        <v>306</v>
      </c>
    </row>
    <row r="5" spans="1:46">
      <c r="A5" t="s">
        <v>14</v>
      </c>
      <c r="B5">
        <v>7971363</v>
      </c>
      <c r="C5">
        <v>7971747</v>
      </c>
      <c r="D5">
        <v>384</v>
      </c>
      <c r="E5" t="s">
        <v>318</v>
      </c>
      <c r="F5" t="s">
        <v>319</v>
      </c>
      <c r="G5" s="1">
        <v>19.29</v>
      </c>
      <c r="H5" s="1">
        <v>15.11</v>
      </c>
      <c r="I5" s="1">
        <v>17.239999999999998</v>
      </c>
      <c r="J5" s="1">
        <v>16.34</v>
      </c>
      <c r="K5" s="1">
        <v>19.190000000000001</v>
      </c>
      <c r="L5" s="1">
        <v>18.43</v>
      </c>
      <c r="M5" s="1">
        <v>16.53</v>
      </c>
      <c r="N5" s="1">
        <v>15.71</v>
      </c>
      <c r="O5" s="1">
        <v>12.94</v>
      </c>
      <c r="P5" s="1">
        <v>12.76</v>
      </c>
      <c r="Q5" s="1">
        <v>8.51</v>
      </c>
      <c r="R5" s="1">
        <v>8.36</v>
      </c>
      <c r="S5" s="1">
        <v>10.5</v>
      </c>
      <c r="T5" s="1">
        <v>10.45</v>
      </c>
      <c r="U5" s="1">
        <v>10.68</v>
      </c>
      <c r="V5" s="1">
        <v>10.58</v>
      </c>
      <c r="W5" s="1">
        <v>10.29</v>
      </c>
      <c r="X5" s="1">
        <v>10.050000000000001</v>
      </c>
      <c r="Y5" s="1">
        <v>10.39</v>
      </c>
      <c r="Z5" s="1">
        <v>10.5</v>
      </c>
      <c r="AA5" s="1">
        <v>9.1300000000000008</v>
      </c>
      <c r="AB5" s="1">
        <v>9.09</v>
      </c>
      <c r="AC5" s="1">
        <v>9.5500000000000007</v>
      </c>
      <c r="AD5" s="1">
        <v>9.5500000000000007</v>
      </c>
      <c r="AE5" s="1">
        <v>12.94</v>
      </c>
      <c r="AF5" s="1">
        <v>12.76</v>
      </c>
      <c r="AG5" s="1">
        <v>8.51</v>
      </c>
      <c r="AH5" s="1">
        <v>8.36</v>
      </c>
      <c r="AI5" s="1">
        <v>10.5</v>
      </c>
      <c r="AJ5" s="1">
        <v>10.45</v>
      </c>
      <c r="AK5" s="1">
        <v>10.68</v>
      </c>
      <c r="AL5" s="1">
        <v>10.58</v>
      </c>
      <c r="AQ5">
        <v>32</v>
      </c>
      <c r="AR5" s="1">
        <v>12.060937499999998</v>
      </c>
      <c r="AS5" s="1">
        <v>3.293932261916416</v>
      </c>
      <c r="AT5" t="s">
        <v>306</v>
      </c>
    </row>
    <row r="6" spans="1:46">
      <c r="A6" t="s">
        <v>12</v>
      </c>
      <c r="B6">
        <v>32050062</v>
      </c>
      <c r="C6">
        <v>32050577</v>
      </c>
      <c r="D6">
        <v>515</v>
      </c>
      <c r="E6" t="s">
        <v>13</v>
      </c>
      <c r="F6" t="s">
        <v>7</v>
      </c>
      <c r="G6" s="1">
        <v>11.776999999999999</v>
      </c>
      <c r="H6" s="1">
        <v>11.651999999999999</v>
      </c>
      <c r="I6" s="1">
        <v>11.603999999999999</v>
      </c>
      <c r="J6" s="1">
        <v>14.468999999999999</v>
      </c>
      <c r="K6" s="1">
        <v>11.509</v>
      </c>
      <c r="L6" s="1">
        <v>11.59</v>
      </c>
      <c r="M6" s="1">
        <v>11.65</v>
      </c>
      <c r="N6" s="1">
        <v>14.244999999999999</v>
      </c>
      <c r="O6" s="1">
        <v>8.33</v>
      </c>
      <c r="P6" s="1">
        <v>10.303000000000001</v>
      </c>
      <c r="Q6" s="1">
        <v>15.260999999999999</v>
      </c>
      <c r="R6" s="1">
        <v>10.055</v>
      </c>
      <c r="S6" s="1">
        <v>8.548</v>
      </c>
      <c r="T6" s="1">
        <v>10.241</v>
      </c>
      <c r="U6" s="1">
        <v>15.644</v>
      </c>
      <c r="V6" s="1">
        <v>9.9860000000000007</v>
      </c>
      <c r="AQ6">
        <v>16</v>
      </c>
      <c r="AR6" s="1">
        <v>11.679000000000002</v>
      </c>
      <c r="AS6" s="1">
        <v>2.1426886148014943</v>
      </c>
      <c r="AT6" t="s">
        <v>306</v>
      </c>
    </row>
    <row r="7" spans="1:46">
      <c r="A7" t="s">
        <v>14</v>
      </c>
      <c r="B7">
        <v>7840921</v>
      </c>
      <c r="C7">
        <v>7841535</v>
      </c>
      <c r="D7">
        <v>614</v>
      </c>
      <c r="E7" t="s">
        <v>15</v>
      </c>
      <c r="F7" t="s">
        <v>7</v>
      </c>
      <c r="G7" s="1">
        <v>12.996</v>
      </c>
      <c r="H7" s="1">
        <v>12.441000000000001</v>
      </c>
      <c r="I7" s="1">
        <v>10.005000000000001</v>
      </c>
      <c r="J7" s="1">
        <v>12.442</v>
      </c>
      <c r="K7" s="1">
        <v>12.984</v>
      </c>
      <c r="L7" s="1">
        <v>12.581</v>
      </c>
      <c r="M7" s="1">
        <v>10.186</v>
      </c>
      <c r="N7" s="1">
        <v>12.641999999999999</v>
      </c>
      <c r="O7" s="1">
        <v>9.7249999999999996</v>
      </c>
      <c r="P7" s="1">
        <v>8.6430000000000007</v>
      </c>
      <c r="Q7" s="1">
        <v>8.9079999999999995</v>
      </c>
      <c r="R7" s="1">
        <v>11.391</v>
      </c>
      <c r="S7" s="1">
        <v>9.4700000000000006</v>
      </c>
      <c r="T7" s="1">
        <v>8.7379999999999995</v>
      </c>
      <c r="U7" s="1">
        <v>8.8859999999999992</v>
      </c>
      <c r="V7" s="1">
        <v>12.128</v>
      </c>
      <c r="AQ7">
        <v>16</v>
      </c>
      <c r="AR7" s="1">
        <v>10.885375</v>
      </c>
      <c r="AS7" s="1">
        <v>1.6512037985587984</v>
      </c>
      <c r="AT7" t="s">
        <v>306</v>
      </c>
    </row>
    <row r="8" spans="1:46">
      <c r="A8" t="s">
        <v>20</v>
      </c>
      <c r="B8">
        <v>103860766</v>
      </c>
      <c r="C8">
        <v>103861493</v>
      </c>
      <c r="D8">
        <v>727</v>
      </c>
      <c r="E8" t="s">
        <v>21</v>
      </c>
      <c r="F8" t="s">
        <v>7</v>
      </c>
      <c r="G8" s="1">
        <v>7.4969999999999999</v>
      </c>
      <c r="H8" s="1">
        <v>7.883</v>
      </c>
      <c r="I8" s="1">
        <v>8.9960000000000004</v>
      </c>
      <c r="J8" s="1">
        <v>9.1129999999999995</v>
      </c>
      <c r="K8" s="1">
        <v>7.5739999999999998</v>
      </c>
      <c r="L8" s="1">
        <v>8.6199999999999992</v>
      </c>
      <c r="M8" s="1">
        <v>9.5</v>
      </c>
      <c r="N8" s="1">
        <v>9.3889999999999993</v>
      </c>
      <c r="O8" s="1">
        <v>9.9689999999999994</v>
      </c>
      <c r="P8" s="1">
        <v>13.824999999999999</v>
      </c>
      <c r="Q8" s="1">
        <v>12.173</v>
      </c>
      <c r="R8" s="1">
        <v>12.573</v>
      </c>
      <c r="S8" s="1">
        <v>10.59</v>
      </c>
      <c r="T8" s="1">
        <v>15.664</v>
      </c>
      <c r="U8" s="1">
        <v>13.301</v>
      </c>
      <c r="V8" s="1">
        <v>13.375</v>
      </c>
      <c r="AQ8">
        <v>16</v>
      </c>
      <c r="AR8" s="1">
        <v>10.627624999999998</v>
      </c>
      <c r="AS8" s="1">
        <v>2.4410824411262797</v>
      </c>
      <c r="AT8" t="s">
        <v>306</v>
      </c>
    </row>
    <row r="9" spans="1:46">
      <c r="A9" t="s">
        <v>16</v>
      </c>
      <c r="B9">
        <v>66825958</v>
      </c>
      <c r="C9">
        <v>66826701</v>
      </c>
      <c r="D9">
        <v>743</v>
      </c>
      <c r="E9" t="s">
        <v>17</v>
      </c>
      <c r="F9" t="s">
        <v>7</v>
      </c>
      <c r="G9" s="1">
        <v>12.089</v>
      </c>
      <c r="H9" s="1">
        <v>11.765000000000001</v>
      </c>
      <c r="I9" s="1">
        <v>9.4879999999999995</v>
      </c>
      <c r="J9" s="1">
        <v>10.728999999999999</v>
      </c>
      <c r="K9" s="1">
        <v>12.349</v>
      </c>
      <c r="L9" s="1">
        <v>11.976000000000001</v>
      </c>
      <c r="M9" s="1">
        <v>9.5190000000000001</v>
      </c>
      <c r="N9" s="1">
        <v>10.667999999999999</v>
      </c>
      <c r="O9" s="1">
        <v>8.827</v>
      </c>
      <c r="P9" s="1">
        <v>9.4290000000000003</v>
      </c>
      <c r="Q9" s="1">
        <v>8.8650000000000002</v>
      </c>
      <c r="R9" s="1">
        <v>11.271000000000001</v>
      </c>
      <c r="S9" s="1">
        <v>8.7070000000000007</v>
      </c>
      <c r="T9" s="1">
        <v>9.4450000000000003</v>
      </c>
      <c r="U9" s="1">
        <v>8.8140000000000001</v>
      </c>
      <c r="V9" s="1">
        <v>11.224</v>
      </c>
      <c r="AQ9">
        <v>16</v>
      </c>
      <c r="AR9" s="1">
        <v>10.322812499999998</v>
      </c>
      <c r="AS9" s="1">
        <v>1.27954211628371</v>
      </c>
      <c r="AT9" t="s">
        <v>306</v>
      </c>
    </row>
    <row r="10" spans="1:46">
      <c r="A10" t="s">
        <v>18</v>
      </c>
      <c r="B10">
        <v>146405565</v>
      </c>
      <c r="C10">
        <v>146406311</v>
      </c>
      <c r="D10">
        <v>746</v>
      </c>
      <c r="E10" t="s">
        <v>19</v>
      </c>
      <c r="F10" t="s">
        <v>7</v>
      </c>
      <c r="G10" s="1">
        <v>10.73</v>
      </c>
      <c r="H10" s="1">
        <v>11.55</v>
      </c>
      <c r="I10" s="1">
        <v>10.57</v>
      </c>
      <c r="J10" s="1">
        <v>8.68</v>
      </c>
      <c r="K10" s="1">
        <v>10.74</v>
      </c>
      <c r="L10" s="1">
        <v>11.73</v>
      </c>
      <c r="M10" s="1">
        <v>10.6</v>
      </c>
      <c r="N10" s="1">
        <v>9.08</v>
      </c>
      <c r="O10" s="1">
        <v>8.4749999999999996</v>
      </c>
      <c r="P10" s="1">
        <v>9.4009999999999998</v>
      </c>
      <c r="Q10" s="1">
        <v>11.058</v>
      </c>
      <c r="R10" s="1">
        <v>9.1760000000000002</v>
      </c>
      <c r="S10" s="1">
        <v>8.3239999999999998</v>
      </c>
      <c r="T10" s="1">
        <v>9.2059999999999995</v>
      </c>
      <c r="U10" s="1">
        <v>10.847</v>
      </c>
      <c r="V10" s="1">
        <v>9.0210000000000008</v>
      </c>
      <c r="AQ10">
        <v>16</v>
      </c>
      <c r="AR10" s="1">
        <v>9.9492499999999993</v>
      </c>
      <c r="AS10" s="1">
        <v>1.0984767578333257</v>
      </c>
      <c r="AT10" t="s">
        <v>306</v>
      </c>
    </row>
    <row r="11" spans="1:46">
      <c r="A11" t="s">
        <v>20</v>
      </c>
      <c r="B11">
        <v>103860632</v>
      </c>
      <c r="C11">
        <v>103861603</v>
      </c>
      <c r="D11">
        <v>971</v>
      </c>
      <c r="E11" t="s">
        <v>99</v>
      </c>
      <c r="F11" t="s">
        <v>98</v>
      </c>
      <c r="G11" s="1">
        <v>5.287276877</v>
      </c>
      <c r="H11" s="1">
        <v>7.2678131879999999</v>
      </c>
      <c r="I11" s="1">
        <v>7.69620996</v>
      </c>
      <c r="J11" s="1">
        <v>8.0016301250000001</v>
      </c>
      <c r="K11" s="1">
        <v>9.0992256909999991</v>
      </c>
      <c r="L11" s="1">
        <v>8.2490178499999995</v>
      </c>
      <c r="M11" s="1">
        <v>7.4029831279999998</v>
      </c>
      <c r="N11" s="1">
        <v>3.9165376150000002</v>
      </c>
      <c r="O11" s="1">
        <v>7.3983029140000003</v>
      </c>
      <c r="P11" s="1">
        <v>6.1539178159999999</v>
      </c>
      <c r="Q11" s="1">
        <v>7.228563222</v>
      </c>
      <c r="R11" s="1">
        <v>7.6331933330000004</v>
      </c>
      <c r="S11" s="1">
        <v>5.2395717690000003</v>
      </c>
      <c r="T11" s="1">
        <v>7.8651647010000003</v>
      </c>
      <c r="U11" s="1">
        <v>5.5416624609999996</v>
      </c>
      <c r="V11" s="1">
        <v>8.3102267699999999</v>
      </c>
      <c r="W11" s="1">
        <v>13.68542749</v>
      </c>
      <c r="X11" s="1">
        <v>13.91998319</v>
      </c>
      <c r="Y11" s="1">
        <v>15.56887873</v>
      </c>
      <c r="Z11" s="1">
        <v>15.03330075</v>
      </c>
      <c r="AQ11">
        <v>20</v>
      </c>
      <c r="AR11" s="1">
        <v>8.5249443790000008</v>
      </c>
      <c r="AS11" s="1">
        <v>3.2648153486074398</v>
      </c>
      <c r="AT11" t="s">
        <v>306</v>
      </c>
    </row>
    <row r="12" spans="1:46">
      <c r="A12" t="s">
        <v>24</v>
      </c>
      <c r="B12">
        <v>123957650</v>
      </c>
      <c r="C12">
        <v>123958639</v>
      </c>
      <c r="D12">
        <v>989</v>
      </c>
      <c r="E12" t="s">
        <v>25</v>
      </c>
      <c r="F12" t="s">
        <v>7</v>
      </c>
      <c r="G12" s="1">
        <v>9.2379999999999995</v>
      </c>
      <c r="H12" s="1">
        <v>9.73</v>
      </c>
      <c r="I12" s="1">
        <v>6.569</v>
      </c>
      <c r="J12" s="1">
        <v>8.7249999999999996</v>
      </c>
      <c r="K12" s="1">
        <v>12.717000000000001</v>
      </c>
      <c r="L12" s="1">
        <v>10.334</v>
      </c>
      <c r="M12" s="1">
        <v>4.9930000000000003</v>
      </c>
      <c r="N12" s="1">
        <v>11.048</v>
      </c>
      <c r="O12" s="1">
        <v>3.738</v>
      </c>
      <c r="P12" s="1">
        <v>6.2839999999999998</v>
      </c>
      <c r="Q12" s="1">
        <v>4.9610000000000003</v>
      </c>
      <c r="R12" s="1">
        <v>6.4720000000000004</v>
      </c>
      <c r="S12" s="1">
        <v>3.8519999999999999</v>
      </c>
      <c r="T12" s="1">
        <v>6.3470000000000004</v>
      </c>
      <c r="U12" s="1">
        <v>7.6029999999999998</v>
      </c>
      <c r="V12" s="1">
        <v>7.5620000000000003</v>
      </c>
      <c r="W12" s="1">
        <v>6.5369999999999999</v>
      </c>
      <c r="X12" s="1">
        <v>7.0270000000000001</v>
      </c>
      <c r="Y12" s="1">
        <v>5.6159999999999997</v>
      </c>
      <c r="Z12" s="1">
        <v>6.8440000000000003</v>
      </c>
      <c r="AA12" s="1">
        <v>6.7839999999999998</v>
      </c>
      <c r="AB12" s="1">
        <v>7.0910000000000002</v>
      </c>
      <c r="AC12" s="1">
        <v>5.7119999999999997</v>
      </c>
      <c r="AD12" s="1">
        <v>7.1920000000000002</v>
      </c>
      <c r="AQ12">
        <v>24</v>
      </c>
      <c r="AR12" s="1">
        <v>7.2073333333333336</v>
      </c>
      <c r="AS12" s="1">
        <v>2.1342079261923477</v>
      </c>
      <c r="AT12" t="s">
        <v>306</v>
      </c>
    </row>
    <row r="13" spans="1:46">
      <c r="A13" t="s">
        <v>22</v>
      </c>
      <c r="B13">
        <v>38494822</v>
      </c>
      <c r="C13">
        <v>38495283</v>
      </c>
      <c r="D13">
        <v>461</v>
      </c>
      <c r="E13" t="s">
        <v>23</v>
      </c>
      <c r="F13" t="s">
        <v>7</v>
      </c>
      <c r="G13" s="1">
        <v>5.0670000000000002</v>
      </c>
      <c r="H13" s="1">
        <v>4.8449999999999998</v>
      </c>
      <c r="I13" s="1">
        <v>4.63</v>
      </c>
      <c r="J13" s="1">
        <v>7.14</v>
      </c>
      <c r="K13" s="1">
        <v>7.1159999999999997</v>
      </c>
      <c r="L13" s="1">
        <v>5.5</v>
      </c>
      <c r="M13" s="1">
        <v>4.532</v>
      </c>
      <c r="N13" s="1">
        <v>4.3109999999999999</v>
      </c>
      <c r="O13" s="1">
        <v>5.649</v>
      </c>
      <c r="P13" s="1">
        <v>11.603</v>
      </c>
      <c r="Q13" s="1">
        <v>8.0649999999999995</v>
      </c>
      <c r="R13" s="1">
        <v>6.4690000000000003</v>
      </c>
      <c r="S13" s="1">
        <v>7.8410000000000002</v>
      </c>
      <c r="T13" s="1">
        <v>6.3479999999999999</v>
      </c>
      <c r="U13" s="1">
        <v>6.6479999999999997</v>
      </c>
      <c r="V13" s="1">
        <v>11.468</v>
      </c>
      <c r="W13" s="1">
        <v>8.02</v>
      </c>
      <c r="X13" s="1">
        <v>7.4480000000000004</v>
      </c>
      <c r="Y13" s="1">
        <v>8.8179999999999996</v>
      </c>
      <c r="Z13" s="1">
        <v>7.6470000000000002</v>
      </c>
      <c r="AA13" s="1">
        <v>8.1509999999999998</v>
      </c>
      <c r="AB13" s="1">
        <v>7.9080000000000004</v>
      </c>
      <c r="AC13" s="1">
        <v>9.2230000000000008</v>
      </c>
      <c r="AD13" s="1">
        <v>7.89</v>
      </c>
      <c r="AQ13">
        <v>24</v>
      </c>
      <c r="AR13" s="1">
        <v>7.1807083333333326</v>
      </c>
      <c r="AS13" s="1">
        <v>1.9073839300458677</v>
      </c>
      <c r="AT13" t="s">
        <v>306</v>
      </c>
    </row>
    <row r="14" spans="1:46">
      <c r="A14" t="s">
        <v>51</v>
      </c>
      <c r="B14">
        <v>88116825</v>
      </c>
      <c r="C14">
        <v>88117394</v>
      </c>
      <c r="D14">
        <v>569</v>
      </c>
      <c r="E14" t="s">
        <v>227</v>
      </c>
      <c r="F14" t="s">
        <v>224</v>
      </c>
      <c r="G14" s="1">
        <v>4.5919999999999996</v>
      </c>
      <c r="H14" s="1">
        <v>3.5030000000000001</v>
      </c>
      <c r="I14" s="1">
        <v>3.746</v>
      </c>
      <c r="J14" s="1">
        <v>2.8239999999999998</v>
      </c>
      <c r="K14" s="1">
        <v>5.1100000000000003</v>
      </c>
      <c r="L14" s="1">
        <v>12.106999999999999</v>
      </c>
      <c r="M14" s="1">
        <v>11.509</v>
      </c>
      <c r="N14" s="1">
        <v>13.766999999999999</v>
      </c>
      <c r="AQ14">
        <v>8</v>
      </c>
      <c r="AR14" s="1">
        <v>7.1447500000000002</v>
      </c>
      <c r="AS14" s="1">
        <v>4.2080913651559406</v>
      </c>
      <c r="AT14" t="s">
        <v>306</v>
      </c>
    </row>
    <row r="15" spans="1:46">
      <c r="A15" t="s">
        <v>20</v>
      </c>
      <c r="B15">
        <v>111004084</v>
      </c>
      <c r="C15">
        <v>111004633</v>
      </c>
      <c r="D15">
        <v>549</v>
      </c>
      <c r="E15" t="s">
        <v>102</v>
      </c>
      <c r="F15" t="s">
        <v>98</v>
      </c>
      <c r="G15" s="1">
        <v>17.057095440000001</v>
      </c>
      <c r="H15" s="1">
        <v>17.39225952</v>
      </c>
      <c r="I15" s="1">
        <v>11.010673949999999</v>
      </c>
      <c r="J15" s="1">
        <v>5.2378352340000003</v>
      </c>
      <c r="K15" s="1">
        <v>7.2095498100000004</v>
      </c>
      <c r="L15" s="1">
        <v>6.5039558910000004</v>
      </c>
      <c r="M15" s="1">
        <v>6.9289010219999998</v>
      </c>
      <c r="N15" s="1">
        <v>5.5736844919999999</v>
      </c>
      <c r="O15" s="1">
        <v>4.9958021290000003</v>
      </c>
      <c r="P15" s="1">
        <v>4.4912516370000004</v>
      </c>
      <c r="Q15" s="1">
        <v>5.2161511679999997</v>
      </c>
      <c r="R15" s="1">
        <v>5.5174799339999998</v>
      </c>
      <c r="S15" s="1">
        <v>3.3010265190000001</v>
      </c>
      <c r="T15" s="1">
        <v>2.368114093</v>
      </c>
      <c r="U15" s="1">
        <v>4.0300007840000003</v>
      </c>
      <c r="AQ15">
        <v>15</v>
      </c>
      <c r="AR15" s="1">
        <v>7.1222521081999997</v>
      </c>
      <c r="AS15" s="1">
        <v>4.3976391551890046</v>
      </c>
      <c r="AT15" t="s">
        <v>306</v>
      </c>
    </row>
    <row r="16" spans="1:46">
      <c r="A16" t="s">
        <v>20</v>
      </c>
      <c r="B16">
        <v>81719028</v>
      </c>
      <c r="C16">
        <v>81719677</v>
      </c>
      <c r="D16">
        <v>649</v>
      </c>
      <c r="E16" t="s">
        <v>108</v>
      </c>
      <c r="F16" t="s">
        <v>98</v>
      </c>
      <c r="G16" s="1">
        <v>3.3467159149999999</v>
      </c>
      <c r="H16" s="1">
        <v>2.739467909</v>
      </c>
      <c r="I16" s="1">
        <v>4.5071462980000003</v>
      </c>
      <c r="J16" s="1">
        <v>3.1228949199999998</v>
      </c>
      <c r="K16" s="1">
        <v>4.7759327660000004</v>
      </c>
      <c r="L16" s="1">
        <v>5.6742144420000002</v>
      </c>
      <c r="M16" s="1">
        <v>2.1571222099999998</v>
      </c>
      <c r="N16" s="1">
        <v>9.0353621329999996</v>
      </c>
      <c r="O16" s="1">
        <v>5.224816659</v>
      </c>
      <c r="P16" s="1">
        <v>4.8932926500000002</v>
      </c>
      <c r="Q16" s="1">
        <v>4.0316899519999998</v>
      </c>
      <c r="R16" s="1">
        <v>3.301279375</v>
      </c>
      <c r="S16" s="1">
        <v>2.3933376339999999</v>
      </c>
      <c r="T16" s="1">
        <v>2.659879186</v>
      </c>
      <c r="U16" s="1">
        <v>2.5939592990000002</v>
      </c>
      <c r="V16" s="1">
        <v>8.92</v>
      </c>
      <c r="W16" s="1">
        <v>9.0500000000000007</v>
      </c>
      <c r="X16" s="1">
        <v>7.72</v>
      </c>
      <c r="Y16" s="1">
        <v>7.87</v>
      </c>
      <c r="Z16" s="1">
        <v>11.42</v>
      </c>
      <c r="AA16" s="1">
        <v>11.01</v>
      </c>
      <c r="AB16" s="1">
        <v>7.18</v>
      </c>
      <c r="AC16" s="1">
        <v>7.59</v>
      </c>
      <c r="AD16" s="1">
        <v>7.33</v>
      </c>
      <c r="AE16" s="1">
        <v>7.59</v>
      </c>
      <c r="AF16" s="1">
        <v>12.32</v>
      </c>
      <c r="AG16" s="1">
        <v>12.84</v>
      </c>
      <c r="AH16" s="1">
        <v>8.19</v>
      </c>
      <c r="AI16" s="1">
        <v>8.4</v>
      </c>
      <c r="AJ16" s="1">
        <v>9.16</v>
      </c>
      <c r="AK16" s="1">
        <v>9.49</v>
      </c>
      <c r="AL16" s="1">
        <v>10.63</v>
      </c>
      <c r="AM16" s="1">
        <v>10.4</v>
      </c>
      <c r="AN16" s="1">
        <v>8.9</v>
      </c>
      <c r="AO16" s="1">
        <v>10.06</v>
      </c>
      <c r="AP16" s="1">
        <v>8.34</v>
      </c>
      <c r="AQ16">
        <v>36</v>
      </c>
      <c r="AR16" s="1">
        <v>7.0796419818888898</v>
      </c>
      <c r="AS16" s="1">
        <v>3.0647777607138891</v>
      </c>
      <c r="AT16" t="s">
        <v>306</v>
      </c>
    </row>
    <row r="17" spans="1:46">
      <c r="A17" t="s">
        <v>20</v>
      </c>
      <c r="B17">
        <v>97209921</v>
      </c>
      <c r="C17">
        <v>97210520</v>
      </c>
      <c r="D17">
        <v>599</v>
      </c>
      <c r="E17" t="s">
        <v>101</v>
      </c>
      <c r="F17" t="s">
        <v>98</v>
      </c>
      <c r="G17" s="1">
        <v>2.8065307000000002</v>
      </c>
      <c r="H17" s="1">
        <v>10.676537659999999</v>
      </c>
      <c r="I17" s="1">
        <v>12.085391570000001</v>
      </c>
      <c r="J17" s="1">
        <v>8.6306728760000002</v>
      </c>
      <c r="K17" s="1">
        <v>10.73471442</v>
      </c>
      <c r="L17" s="1">
        <v>4.6869439540000002</v>
      </c>
      <c r="M17" s="1">
        <v>5.8167978160000002</v>
      </c>
      <c r="N17" s="1">
        <v>4.5662009530000001</v>
      </c>
      <c r="O17" s="1">
        <v>8.1585996470000008</v>
      </c>
      <c r="P17" s="1">
        <v>7.5018467959999997</v>
      </c>
      <c r="Q17" s="1">
        <v>8.725721321</v>
      </c>
      <c r="R17" s="1">
        <v>5.5291258499999998</v>
      </c>
      <c r="S17" s="1">
        <v>4.4578265200000002</v>
      </c>
      <c r="T17" s="1">
        <v>5.1580317869999996</v>
      </c>
      <c r="U17" s="1">
        <v>5.3964694150000003</v>
      </c>
      <c r="AQ17">
        <v>15</v>
      </c>
      <c r="AR17" s="1">
        <v>6.9954274189999985</v>
      </c>
      <c r="AS17" s="1">
        <v>2.6508660027212887</v>
      </c>
      <c r="AT17" t="s">
        <v>306</v>
      </c>
    </row>
    <row r="18" spans="1:46">
      <c r="A18" t="s">
        <v>8</v>
      </c>
      <c r="B18">
        <v>134092945</v>
      </c>
      <c r="C18">
        <v>134093215</v>
      </c>
      <c r="D18">
        <v>270</v>
      </c>
      <c r="E18" t="s">
        <v>270</v>
      </c>
      <c r="F18" t="s">
        <v>269</v>
      </c>
      <c r="G18" s="1">
        <v>5.4730961960124249</v>
      </c>
      <c r="H18" s="1">
        <v>5.1922165710238781</v>
      </c>
      <c r="I18" s="1">
        <v>9.2887375403308212</v>
      </c>
      <c r="J18" s="1">
        <v>10.212038042310976</v>
      </c>
      <c r="K18" s="1">
        <v>7.6726328872581862</v>
      </c>
      <c r="L18" s="1">
        <v>4.452713231588441</v>
      </c>
      <c r="M18" s="1">
        <v>5.8446993054721323</v>
      </c>
      <c r="N18" s="1">
        <v>4.5542918318539458</v>
      </c>
      <c r="O18" s="1">
        <v>9.2107021594338434</v>
      </c>
      <c r="P18" s="1">
        <v>7.9818420228755169</v>
      </c>
      <c r="Q18" s="1">
        <v>6.8822499384646161</v>
      </c>
      <c r="AQ18">
        <v>11</v>
      </c>
      <c r="AR18" s="1">
        <v>6.978656338784071</v>
      </c>
      <c r="AS18" s="1">
        <v>1.9370175971540728</v>
      </c>
      <c r="AT18" t="s">
        <v>306</v>
      </c>
    </row>
    <row r="19" spans="1:46">
      <c r="A19" t="s">
        <v>20</v>
      </c>
      <c r="B19">
        <v>16294673</v>
      </c>
      <c r="C19">
        <v>16295504</v>
      </c>
      <c r="D19">
        <v>831</v>
      </c>
      <c r="E19" t="s">
        <v>26</v>
      </c>
      <c r="F19" t="s">
        <v>7</v>
      </c>
      <c r="G19" s="1">
        <v>3.4889999999999999</v>
      </c>
      <c r="H19" s="1">
        <v>10.959</v>
      </c>
      <c r="I19" s="1">
        <v>3.61</v>
      </c>
      <c r="J19" s="1">
        <v>3.0870000000000002</v>
      </c>
      <c r="K19" s="1">
        <v>5.976</v>
      </c>
      <c r="L19" s="1">
        <v>6.9470000000000001</v>
      </c>
      <c r="M19" s="1">
        <v>7.9189999999999996</v>
      </c>
      <c r="N19" s="1">
        <v>5.101</v>
      </c>
      <c r="O19" s="1">
        <v>5.1100000000000003</v>
      </c>
      <c r="P19" s="1">
        <v>3.403</v>
      </c>
      <c r="Q19" s="1">
        <v>7.1340000000000003</v>
      </c>
      <c r="R19" s="1">
        <v>5.9489999999999998</v>
      </c>
      <c r="S19" s="1">
        <v>6.21</v>
      </c>
      <c r="T19" s="1">
        <v>8.57</v>
      </c>
      <c r="U19" s="1">
        <v>7.0190000000000001</v>
      </c>
      <c r="V19" s="1">
        <v>2.9540000000000002</v>
      </c>
      <c r="W19" s="1">
        <v>7.9470000000000001</v>
      </c>
      <c r="X19" s="1">
        <v>6.258</v>
      </c>
      <c r="Y19" s="1">
        <v>8.343</v>
      </c>
      <c r="Z19" s="1">
        <v>7.0730000000000004</v>
      </c>
      <c r="AA19" s="1">
        <v>8.2629999999999999</v>
      </c>
      <c r="AB19" s="1">
        <v>6.55</v>
      </c>
      <c r="AC19" s="1">
        <v>8.7170000000000005</v>
      </c>
      <c r="AD19" s="1">
        <v>6.6639999999999997</v>
      </c>
      <c r="AQ19">
        <v>24</v>
      </c>
      <c r="AR19" s="1">
        <v>6.3855000000000004</v>
      </c>
      <c r="AS19" s="1">
        <v>2.00469781596462</v>
      </c>
      <c r="AT19" t="s">
        <v>306</v>
      </c>
    </row>
    <row r="20" spans="1:46">
      <c r="A20" t="s">
        <v>27</v>
      </c>
      <c r="B20">
        <v>118194550</v>
      </c>
      <c r="C20">
        <v>118195058</v>
      </c>
      <c r="D20">
        <v>508</v>
      </c>
      <c r="E20" t="s">
        <v>28</v>
      </c>
      <c r="F20" t="s">
        <v>7</v>
      </c>
      <c r="G20" s="1">
        <v>7.1310000000000002</v>
      </c>
      <c r="H20" s="1">
        <v>5.4379999999999997</v>
      </c>
      <c r="I20" s="1">
        <v>7.1529999999999996</v>
      </c>
      <c r="J20" s="1">
        <v>7.4329999999999998</v>
      </c>
      <c r="K20" s="1">
        <v>7.1710000000000003</v>
      </c>
      <c r="L20" s="1">
        <v>5.4870000000000001</v>
      </c>
      <c r="M20" s="1">
        <v>7.57</v>
      </c>
      <c r="N20" s="1">
        <v>7.3</v>
      </c>
      <c r="O20" s="1">
        <v>5.0060000000000002</v>
      </c>
      <c r="P20" s="1">
        <v>6.7450000000000001</v>
      </c>
      <c r="Q20" s="1">
        <v>5.72</v>
      </c>
      <c r="R20" s="1">
        <v>5.6280000000000001</v>
      </c>
      <c r="S20" s="1">
        <v>5.1079999999999997</v>
      </c>
      <c r="T20" s="1">
        <v>6.9870000000000001</v>
      </c>
      <c r="U20" s="1">
        <v>5.9359999999999999</v>
      </c>
      <c r="V20" s="1">
        <v>5.7309999999999999</v>
      </c>
      <c r="AQ20">
        <v>16</v>
      </c>
      <c r="AR20" s="1">
        <v>6.3464999999999989</v>
      </c>
      <c r="AS20" s="1">
        <v>0.88219725685360328</v>
      </c>
      <c r="AT20" t="s">
        <v>306</v>
      </c>
    </row>
    <row r="21" spans="1:46">
      <c r="A21" t="s">
        <v>43</v>
      </c>
      <c r="B21">
        <v>122313263</v>
      </c>
      <c r="C21">
        <v>122313662</v>
      </c>
      <c r="D21">
        <v>399</v>
      </c>
      <c r="E21" t="s">
        <v>226</v>
      </c>
      <c r="F21" t="s">
        <v>224</v>
      </c>
      <c r="G21" s="1">
        <v>5.8819999999999997</v>
      </c>
      <c r="H21" s="1">
        <v>5.7670000000000003</v>
      </c>
      <c r="I21" s="1">
        <v>8.0129999999999999</v>
      </c>
      <c r="J21" s="1">
        <v>6.1669999999999998</v>
      </c>
      <c r="K21" s="1">
        <v>6.58</v>
      </c>
      <c r="L21" s="1">
        <v>5.9770000000000003</v>
      </c>
      <c r="M21" s="1">
        <v>6.0119999999999996</v>
      </c>
      <c r="N21" s="1">
        <v>5.5019999999999998</v>
      </c>
      <c r="AQ21">
        <v>8</v>
      </c>
      <c r="AR21" s="1">
        <v>6.2374999999999998</v>
      </c>
      <c r="AS21" s="1">
        <v>0.7316161903621341</v>
      </c>
      <c r="AT21" t="s">
        <v>306</v>
      </c>
    </row>
    <row r="22" spans="1:46">
      <c r="A22" t="s">
        <v>22</v>
      </c>
      <c r="B22">
        <v>32542067</v>
      </c>
      <c r="C22">
        <v>32543176</v>
      </c>
      <c r="D22">
        <v>1109</v>
      </c>
      <c r="E22" t="s">
        <v>29</v>
      </c>
      <c r="F22" t="s">
        <v>7</v>
      </c>
      <c r="G22" s="1">
        <v>4.6840000000000002</v>
      </c>
      <c r="H22" s="1">
        <v>5.0709999999999997</v>
      </c>
      <c r="I22" s="1">
        <v>3.8159999999999998</v>
      </c>
      <c r="J22" s="1">
        <v>5.9740000000000002</v>
      </c>
      <c r="K22" s="1">
        <v>5.0359999999999996</v>
      </c>
      <c r="L22" s="1">
        <v>4.9989999999999997</v>
      </c>
      <c r="M22" s="1">
        <v>3.899</v>
      </c>
      <c r="N22" s="1">
        <v>6.0869999999999997</v>
      </c>
      <c r="O22" s="1">
        <v>6.4530000000000003</v>
      </c>
      <c r="P22" s="1">
        <v>6.5110000000000001</v>
      </c>
      <c r="Q22" s="1">
        <v>7.181</v>
      </c>
      <c r="R22" s="1">
        <v>7.7270000000000003</v>
      </c>
      <c r="S22" s="1">
        <v>6.8789999999999996</v>
      </c>
      <c r="T22" s="1">
        <v>6.9139999999999997</v>
      </c>
      <c r="U22" s="1">
        <v>7.5140000000000002</v>
      </c>
      <c r="V22" s="1">
        <v>8.1549999999999994</v>
      </c>
      <c r="AQ22">
        <v>16</v>
      </c>
      <c r="AR22" s="1">
        <v>6.0562499999999995</v>
      </c>
      <c r="AS22" s="1">
        <v>1.3003785266221521</v>
      </c>
      <c r="AT22" t="s">
        <v>306</v>
      </c>
    </row>
    <row r="23" spans="1:46">
      <c r="A23" t="s">
        <v>30</v>
      </c>
      <c r="B23">
        <v>37493885</v>
      </c>
      <c r="C23">
        <v>37494522</v>
      </c>
      <c r="D23">
        <v>637</v>
      </c>
      <c r="E23" t="s">
        <v>31</v>
      </c>
      <c r="F23" t="s">
        <v>7</v>
      </c>
      <c r="G23" s="1">
        <v>7.0389999999999997</v>
      </c>
      <c r="H23" s="1">
        <v>5.1269999999999998</v>
      </c>
      <c r="I23" s="1">
        <v>6.34</v>
      </c>
      <c r="J23" s="1">
        <v>8.734</v>
      </c>
      <c r="K23" s="1">
        <v>7.1429999999999998</v>
      </c>
      <c r="L23" s="1">
        <v>5.298</v>
      </c>
      <c r="M23" s="1">
        <v>6.6820000000000004</v>
      </c>
      <c r="N23" s="1">
        <v>8.8949999999999996</v>
      </c>
      <c r="O23" s="1">
        <v>5.4080000000000004</v>
      </c>
      <c r="P23" s="1">
        <v>3.9009999999999998</v>
      </c>
      <c r="Q23" s="1">
        <v>6.1989999999999998</v>
      </c>
      <c r="R23" s="1">
        <v>4.7629999999999999</v>
      </c>
      <c r="S23" s="1">
        <v>5.3730000000000002</v>
      </c>
      <c r="T23" s="1">
        <v>3.9449999999999998</v>
      </c>
      <c r="U23" s="1">
        <v>6.2990000000000004</v>
      </c>
      <c r="V23" s="1">
        <v>4.3789999999999996</v>
      </c>
      <c r="AQ23">
        <v>16</v>
      </c>
      <c r="AR23" s="1">
        <v>5.9703125000000012</v>
      </c>
      <c r="AS23" s="1">
        <v>1.451777734311883</v>
      </c>
      <c r="AT23" t="s">
        <v>306</v>
      </c>
    </row>
    <row r="24" spans="1:46">
      <c r="A24" t="s">
        <v>20</v>
      </c>
      <c r="B24">
        <v>75611864</v>
      </c>
      <c r="C24">
        <v>75612463</v>
      </c>
      <c r="D24">
        <v>599</v>
      </c>
      <c r="E24" t="s">
        <v>103</v>
      </c>
      <c r="F24" t="s">
        <v>98</v>
      </c>
      <c r="G24" s="1">
        <v>4.07</v>
      </c>
      <c r="H24" s="1">
        <v>6.17</v>
      </c>
      <c r="I24" s="1">
        <v>5.33</v>
      </c>
      <c r="J24" s="1">
        <v>4.7</v>
      </c>
      <c r="K24" s="1">
        <v>5.43</v>
      </c>
      <c r="L24" s="1">
        <v>5.21</v>
      </c>
      <c r="M24" s="1">
        <v>5.73</v>
      </c>
      <c r="N24" s="1">
        <v>5.64</v>
      </c>
      <c r="AQ24">
        <v>8</v>
      </c>
      <c r="AR24" s="1">
        <v>5.2850000000000001</v>
      </c>
      <c r="AS24" s="1">
        <v>0.60770058416953621</v>
      </c>
      <c r="AT24" t="s">
        <v>306</v>
      </c>
    </row>
    <row r="25" spans="1:46">
      <c r="A25" t="s">
        <v>40</v>
      </c>
      <c r="B25">
        <v>27343968</v>
      </c>
      <c r="C25">
        <v>27344203</v>
      </c>
      <c r="D25">
        <v>235</v>
      </c>
      <c r="E25" t="s">
        <v>229</v>
      </c>
      <c r="F25" t="s">
        <v>224</v>
      </c>
      <c r="G25" s="1">
        <v>4.1710000000000003</v>
      </c>
      <c r="H25" s="1">
        <v>4.2220000000000004</v>
      </c>
      <c r="I25" s="1">
        <v>5.2460000000000004</v>
      </c>
      <c r="J25" s="1">
        <v>5.6340000000000003</v>
      </c>
      <c r="K25" s="1">
        <v>5.0650000000000004</v>
      </c>
      <c r="L25" s="1">
        <v>6.1189999999999998</v>
      </c>
      <c r="M25" s="1">
        <v>4.0940000000000003</v>
      </c>
      <c r="N25" s="1">
        <v>4.6289999999999996</v>
      </c>
      <c r="AQ25">
        <v>8</v>
      </c>
      <c r="AR25" s="1">
        <v>4.8975</v>
      </c>
      <c r="AS25" s="1">
        <v>0.69694063592245969</v>
      </c>
      <c r="AT25" t="s">
        <v>306</v>
      </c>
    </row>
    <row r="26" spans="1:46">
      <c r="A26" t="s">
        <v>12</v>
      </c>
      <c r="B26">
        <v>86800698</v>
      </c>
      <c r="C26">
        <v>86801426</v>
      </c>
      <c r="D26">
        <v>728</v>
      </c>
      <c r="E26" t="s">
        <v>35</v>
      </c>
      <c r="F26" t="s">
        <v>7</v>
      </c>
      <c r="G26" s="1">
        <v>4.423</v>
      </c>
      <c r="H26" s="1">
        <v>5.0599999999999996</v>
      </c>
      <c r="I26" s="1">
        <v>4.3920000000000003</v>
      </c>
      <c r="J26" s="1">
        <v>5.8630000000000004</v>
      </c>
      <c r="K26" s="1">
        <v>4.5270000000000001</v>
      </c>
      <c r="L26" s="1">
        <v>5.1479999999999997</v>
      </c>
      <c r="M26" s="1">
        <v>4.4320000000000004</v>
      </c>
      <c r="N26" s="1">
        <v>5.923</v>
      </c>
      <c r="O26" s="1">
        <v>4.5229999999999997</v>
      </c>
      <c r="P26" s="1">
        <v>4.2889999999999997</v>
      </c>
      <c r="Q26" s="1">
        <v>5.5380000000000003</v>
      </c>
      <c r="R26" s="1">
        <v>4.4459999999999997</v>
      </c>
      <c r="S26" s="1">
        <v>4.6740000000000004</v>
      </c>
      <c r="T26" s="1">
        <v>4.3810000000000002</v>
      </c>
      <c r="U26" s="1">
        <v>5.7640000000000002</v>
      </c>
      <c r="V26" s="1">
        <v>4.5570000000000004</v>
      </c>
      <c r="AQ26">
        <v>16</v>
      </c>
      <c r="AR26" s="1">
        <v>4.8712499999999999</v>
      </c>
      <c r="AS26" s="1">
        <v>0.57034611202322127</v>
      </c>
      <c r="AT26" t="s">
        <v>306</v>
      </c>
    </row>
    <row r="27" spans="1:46">
      <c r="A27" t="s">
        <v>14</v>
      </c>
      <c r="B27">
        <v>150549751</v>
      </c>
      <c r="C27">
        <v>150549952</v>
      </c>
      <c r="D27">
        <v>201</v>
      </c>
      <c r="E27" t="s">
        <v>228</v>
      </c>
      <c r="F27" t="s">
        <v>224</v>
      </c>
      <c r="G27" s="1">
        <v>5.0250000000000004</v>
      </c>
      <c r="H27" s="1">
        <v>5.1840000000000002</v>
      </c>
      <c r="I27" s="1">
        <v>4.5359999999999996</v>
      </c>
      <c r="J27" s="1">
        <v>4.7009999999999996</v>
      </c>
      <c r="K27" s="1">
        <v>4.7430000000000003</v>
      </c>
      <c r="AQ27">
        <v>5</v>
      </c>
      <c r="AR27" s="1">
        <v>4.8377999999999997</v>
      </c>
      <c r="AS27" s="1">
        <v>0.23395845785096148</v>
      </c>
      <c r="AT27" t="s">
        <v>306</v>
      </c>
    </row>
    <row r="28" spans="1:46">
      <c r="A28" t="s">
        <v>8</v>
      </c>
      <c r="B28">
        <v>86479043</v>
      </c>
      <c r="C28">
        <v>86479715</v>
      </c>
      <c r="D28">
        <v>672</v>
      </c>
      <c r="E28" t="s">
        <v>32</v>
      </c>
      <c r="F28" t="s">
        <v>7</v>
      </c>
      <c r="G28" s="1">
        <v>5.2519999999999998</v>
      </c>
      <c r="H28" s="1">
        <v>2.4889999999999999</v>
      </c>
      <c r="I28" s="1">
        <v>5.0140000000000002</v>
      </c>
      <c r="J28" s="1">
        <v>1.9630000000000001</v>
      </c>
      <c r="K28" s="1">
        <v>4.5119999999999996</v>
      </c>
      <c r="L28" s="1">
        <v>5.9630000000000001</v>
      </c>
      <c r="M28" s="1">
        <v>2.7949999999999999</v>
      </c>
      <c r="N28" s="1">
        <v>3.83</v>
      </c>
      <c r="O28" s="1">
        <v>6.9720000000000004</v>
      </c>
      <c r="P28" s="1">
        <v>5.29</v>
      </c>
      <c r="Q28" s="1">
        <v>3.5270000000000001</v>
      </c>
      <c r="R28" s="1">
        <v>3.306</v>
      </c>
      <c r="S28" s="1">
        <v>4.8869999999999996</v>
      </c>
      <c r="T28" s="1">
        <v>6.1920000000000002</v>
      </c>
      <c r="U28" s="1">
        <v>4.3129999999999997</v>
      </c>
      <c r="V28" s="1">
        <v>6.992</v>
      </c>
      <c r="W28" s="1">
        <v>5.95</v>
      </c>
      <c r="X28" s="1">
        <v>4.8769999999999998</v>
      </c>
      <c r="Y28" s="1">
        <v>3.972</v>
      </c>
      <c r="Z28" s="1">
        <v>4.9029999999999996</v>
      </c>
      <c r="AA28" s="1">
        <v>6.2789999999999999</v>
      </c>
      <c r="AB28" s="1">
        <v>5.0069999999999997</v>
      </c>
      <c r="AC28" s="1">
        <v>4.1539999999999999</v>
      </c>
      <c r="AD28" s="1">
        <v>5.0140000000000002</v>
      </c>
      <c r="AQ28">
        <v>24</v>
      </c>
      <c r="AR28" s="1">
        <v>4.7272083333333326</v>
      </c>
      <c r="AS28" s="1">
        <v>1.2978218926072091</v>
      </c>
      <c r="AT28" t="s">
        <v>306</v>
      </c>
    </row>
    <row r="29" spans="1:46">
      <c r="A29" t="s">
        <v>33</v>
      </c>
      <c r="B29">
        <v>78069377</v>
      </c>
      <c r="C29">
        <v>78070213</v>
      </c>
      <c r="D29">
        <v>836</v>
      </c>
      <c r="E29" t="s">
        <v>34</v>
      </c>
      <c r="F29" t="s">
        <v>7</v>
      </c>
      <c r="G29" s="1">
        <v>4.6740000000000004</v>
      </c>
      <c r="H29" s="1">
        <v>4.1219999999999999</v>
      </c>
      <c r="I29" s="1">
        <v>6.7460000000000004</v>
      </c>
      <c r="J29" s="1">
        <v>2.9540000000000002</v>
      </c>
      <c r="K29" s="1">
        <v>4.7880000000000003</v>
      </c>
      <c r="L29" s="1">
        <v>4.1779999999999999</v>
      </c>
      <c r="M29" s="1">
        <v>6.7990000000000004</v>
      </c>
      <c r="N29" s="1">
        <v>2.964</v>
      </c>
      <c r="O29" s="1">
        <v>5.0780000000000003</v>
      </c>
      <c r="P29" s="1">
        <v>5.173</v>
      </c>
      <c r="Q29" s="1">
        <v>4.7300000000000004</v>
      </c>
      <c r="R29" s="1">
        <v>4.0490000000000004</v>
      </c>
      <c r="S29" s="1">
        <v>4.9710000000000001</v>
      </c>
      <c r="T29" s="1">
        <v>5.2320000000000002</v>
      </c>
      <c r="U29" s="1">
        <v>4.5410000000000004</v>
      </c>
      <c r="V29" s="1">
        <v>4.0279999999999996</v>
      </c>
      <c r="AQ29">
        <v>16</v>
      </c>
      <c r="AR29" s="1">
        <v>4.6891875000000001</v>
      </c>
      <c r="AS29" s="1">
        <v>1.0274936264248804</v>
      </c>
      <c r="AT29" t="s">
        <v>306</v>
      </c>
    </row>
    <row r="30" spans="1:46">
      <c r="A30" t="s">
        <v>20</v>
      </c>
      <c r="B30">
        <v>127091179</v>
      </c>
      <c r="C30">
        <v>127091778</v>
      </c>
      <c r="D30">
        <v>599</v>
      </c>
      <c r="E30" t="s">
        <v>100</v>
      </c>
      <c r="F30" t="s">
        <v>98</v>
      </c>
      <c r="G30" s="1">
        <v>5.9753049689999997</v>
      </c>
      <c r="H30" s="1">
        <v>6.8257363880000002</v>
      </c>
      <c r="I30" s="1">
        <v>5.9390062480000001</v>
      </c>
      <c r="J30" s="1">
        <v>6.3759000300000004</v>
      </c>
      <c r="K30" s="1">
        <v>3.8734300100926289</v>
      </c>
      <c r="L30" s="1">
        <v>3.7962058310116626</v>
      </c>
      <c r="M30" s="1">
        <v>4.4399213837341991</v>
      </c>
      <c r="N30" s="1">
        <v>4.3476040539030629</v>
      </c>
      <c r="O30" s="1">
        <v>3.9825842624596346</v>
      </c>
      <c r="P30" s="1">
        <v>4.0524377086985277</v>
      </c>
      <c r="Q30" s="1">
        <v>3.0226452212044115</v>
      </c>
      <c r="R30" s="1">
        <v>3.2945563914181522</v>
      </c>
      <c r="AQ30">
        <v>12</v>
      </c>
      <c r="AR30" s="1">
        <v>4.6604443747935234</v>
      </c>
      <c r="AS30" s="1">
        <v>1.2208213856713424</v>
      </c>
      <c r="AT30" t="s">
        <v>306</v>
      </c>
    </row>
    <row r="31" spans="1:46">
      <c r="A31" t="s">
        <v>20</v>
      </c>
      <c r="B31">
        <v>125428498</v>
      </c>
      <c r="C31">
        <v>125429097</v>
      </c>
      <c r="D31">
        <v>599</v>
      </c>
      <c r="E31" t="s">
        <v>104</v>
      </c>
      <c r="F31" t="s">
        <v>98</v>
      </c>
      <c r="G31" s="1">
        <v>4.0859505900000004</v>
      </c>
      <c r="H31" s="1">
        <v>5.4255809140000002</v>
      </c>
      <c r="I31" s="1">
        <v>2.4883483420000001</v>
      </c>
      <c r="J31" s="1">
        <v>2.5068254489999999</v>
      </c>
      <c r="K31" s="1">
        <v>2.1920070489999999</v>
      </c>
      <c r="L31" s="1">
        <v>2.4260682079999998</v>
      </c>
      <c r="M31" s="1">
        <v>2.253633008</v>
      </c>
      <c r="N31" s="1">
        <v>1.886173543</v>
      </c>
      <c r="O31" s="1">
        <v>4.33</v>
      </c>
      <c r="P31" s="1">
        <v>4.3499999999999996</v>
      </c>
      <c r="Q31" s="1">
        <v>4.9400000000000004</v>
      </c>
      <c r="R31" s="1">
        <v>4.84</v>
      </c>
      <c r="S31" s="1">
        <v>5.38</v>
      </c>
      <c r="T31" s="1">
        <v>5.42</v>
      </c>
      <c r="U31" s="1">
        <v>5.8</v>
      </c>
      <c r="V31" s="1">
        <v>6.44</v>
      </c>
      <c r="W31" s="1">
        <v>5.5953680146095834</v>
      </c>
      <c r="X31" s="1">
        <v>5.4914304240552587</v>
      </c>
      <c r="Y31" s="1">
        <v>5.4040659922372845</v>
      </c>
      <c r="Z31" s="1">
        <v>5.4044030237588911</v>
      </c>
      <c r="AA31" s="1">
        <v>6.3021084618723933</v>
      </c>
      <c r="AB31" s="1">
        <v>6.5114343438783902</v>
      </c>
      <c r="AC31" s="1">
        <v>5.8211937876298441</v>
      </c>
      <c r="AD31" s="1">
        <v>5.3710955172975936</v>
      </c>
      <c r="AQ31">
        <v>24</v>
      </c>
      <c r="AR31" s="1">
        <v>4.6110702778474675</v>
      </c>
      <c r="AS31" s="1">
        <v>1.462143011854347</v>
      </c>
      <c r="AT31" t="s">
        <v>306</v>
      </c>
    </row>
    <row r="32" spans="1:46">
      <c r="A32" t="s">
        <v>20</v>
      </c>
      <c r="B32">
        <v>126042071</v>
      </c>
      <c r="C32">
        <v>126042642</v>
      </c>
      <c r="D32">
        <v>571</v>
      </c>
      <c r="E32" t="s">
        <v>37</v>
      </c>
      <c r="F32" t="s">
        <v>7</v>
      </c>
      <c r="G32" s="1">
        <v>6.4059999999999997</v>
      </c>
      <c r="H32" s="1">
        <v>7.5839999999999996</v>
      </c>
      <c r="I32" s="1">
        <v>4.29</v>
      </c>
      <c r="J32" s="1">
        <v>4.1399999999999997</v>
      </c>
      <c r="K32" s="1">
        <v>6.4829999999999997</v>
      </c>
      <c r="L32" s="1">
        <v>7.7569999999999997</v>
      </c>
      <c r="M32" s="1">
        <v>4.4400000000000004</v>
      </c>
      <c r="N32" s="1">
        <v>4.2060000000000004</v>
      </c>
      <c r="O32" s="1">
        <v>2.8879999999999999</v>
      </c>
      <c r="P32" s="1">
        <v>3.419</v>
      </c>
      <c r="Q32" s="1">
        <v>2.8090000000000002</v>
      </c>
      <c r="R32" s="1">
        <v>4.8659999999999997</v>
      </c>
      <c r="S32" s="1">
        <v>2.8410000000000002</v>
      </c>
      <c r="T32" s="1">
        <v>3.407</v>
      </c>
      <c r="U32" s="1">
        <v>2.7629999999999999</v>
      </c>
      <c r="V32" s="1">
        <v>4.8099999999999996</v>
      </c>
      <c r="AQ32">
        <v>16</v>
      </c>
      <c r="AR32" s="1">
        <v>4.5693124999999997</v>
      </c>
      <c r="AS32" s="1">
        <v>1.6142304559274532</v>
      </c>
      <c r="AT32" t="s">
        <v>306</v>
      </c>
    </row>
    <row r="33" spans="1:46">
      <c r="A33" t="s">
        <v>51</v>
      </c>
      <c r="B33">
        <v>88189623</v>
      </c>
      <c r="C33">
        <v>88190022</v>
      </c>
      <c r="D33">
        <v>399</v>
      </c>
      <c r="E33" t="s">
        <v>231</v>
      </c>
      <c r="F33" t="s">
        <v>224</v>
      </c>
      <c r="G33" s="1">
        <v>2.7469999999999999</v>
      </c>
      <c r="H33" s="1">
        <v>3.0649999999999999</v>
      </c>
      <c r="I33" s="1">
        <v>6.38</v>
      </c>
      <c r="J33" s="1">
        <v>6.2009999999999996</v>
      </c>
      <c r="K33" s="1">
        <v>6.2910000000000004</v>
      </c>
      <c r="L33" s="1">
        <v>7.14</v>
      </c>
      <c r="M33" s="1">
        <v>8.3680000000000003</v>
      </c>
      <c r="N33" s="1">
        <v>7.702</v>
      </c>
      <c r="O33" s="1">
        <v>2.9220000000000002</v>
      </c>
      <c r="P33" s="1">
        <v>2.1549999999999998</v>
      </c>
      <c r="Q33" s="1">
        <v>2.496</v>
      </c>
      <c r="R33" s="1">
        <v>2.218</v>
      </c>
      <c r="S33" s="1">
        <v>2.0249999999999999</v>
      </c>
      <c r="T33" s="1">
        <v>2.452</v>
      </c>
      <c r="U33" s="1">
        <v>4.3520000000000003</v>
      </c>
      <c r="V33" s="1">
        <v>5.2270000000000003</v>
      </c>
      <c r="W33" s="1">
        <v>5.1870000000000003</v>
      </c>
      <c r="AQ33">
        <v>17</v>
      </c>
      <c r="AR33" s="1">
        <v>4.5251764705882351</v>
      </c>
      <c r="AS33" s="1">
        <v>2.1073505594994955</v>
      </c>
      <c r="AT33" t="s">
        <v>306</v>
      </c>
    </row>
    <row r="34" spans="1:46">
      <c r="A34" t="s">
        <v>8</v>
      </c>
      <c r="B34">
        <v>151953533</v>
      </c>
      <c r="C34">
        <v>151954167</v>
      </c>
      <c r="D34">
        <v>634</v>
      </c>
      <c r="E34" t="s">
        <v>36</v>
      </c>
      <c r="F34" t="s">
        <v>7</v>
      </c>
      <c r="G34" s="1">
        <v>4.5650000000000004</v>
      </c>
      <c r="H34" s="1">
        <v>6.0609999999999999</v>
      </c>
      <c r="I34" s="1">
        <v>4.923</v>
      </c>
      <c r="J34" s="1">
        <v>5.165</v>
      </c>
      <c r="K34" s="1">
        <v>4.74</v>
      </c>
      <c r="L34" s="1">
        <v>6.1980000000000004</v>
      </c>
      <c r="M34" s="1">
        <v>5.1230000000000002</v>
      </c>
      <c r="N34" s="1">
        <v>5.3079999999999998</v>
      </c>
      <c r="O34" s="1">
        <v>4.2439999999999998</v>
      </c>
      <c r="P34" s="1">
        <v>3.0910000000000002</v>
      </c>
      <c r="Q34" s="1">
        <v>4.3890000000000002</v>
      </c>
      <c r="R34" s="1">
        <v>3.0880000000000001</v>
      </c>
      <c r="S34" s="1">
        <v>4.2089999999999996</v>
      </c>
      <c r="T34" s="1">
        <v>3.206</v>
      </c>
      <c r="U34" s="1">
        <v>4.4720000000000004</v>
      </c>
      <c r="V34" s="1">
        <v>3.1579999999999999</v>
      </c>
      <c r="AQ34">
        <v>16</v>
      </c>
      <c r="AR34" s="1">
        <v>4.4962499999999999</v>
      </c>
      <c r="AS34" s="1">
        <v>0.95725581089905198</v>
      </c>
      <c r="AT34" t="s">
        <v>306</v>
      </c>
    </row>
    <row r="35" spans="1:46">
      <c r="A35" t="s">
        <v>20</v>
      </c>
      <c r="B35">
        <v>66196514</v>
      </c>
      <c r="C35">
        <v>66197213</v>
      </c>
      <c r="D35">
        <v>699</v>
      </c>
      <c r="E35" t="s">
        <v>107</v>
      </c>
      <c r="F35" t="s">
        <v>98</v>
      </c>
      <c r="G35" s="1">
        <v>2.618075186</v>
      </c>
      <c r="H35" s="1">
        <v>1.983742889</v>
      </c>
      <c r="I35" s="1">
        <v>3.6249838720000001</v>
      </c>
      <c r="J35" s="1">
        <v>3.3436631280000002</v>
      </c>
      <c r="K35" s="1">
        <v>3.0362090199999998</v>
      </c>
      <c r="L35" s="1">
        <v>3.127323911</v>
      </c>
      <c r="M35" s="1">
        <v>3.566383203</v>
      </c>
      <c r="N35" s="1">
        <v>2.5258811799999998</v>
      </c>
      <c r="O35" s="1">
        <v>3.7613995519999999</v>
      </c>
      <c r="P35" s="1">
        <v>3.7089114099999998</v>
      </c>
      <c r="Q35" s="1">
        <v>4.7760845590000001</v>
      </c>
      <c r="R35" s="1">
        <v>2.5823849160000001</v>
      </c>
      <c r="S35" s="1">
        <v>4.5189460820000003</v>
      </c>
      <c r="T35" s="1">
        <v>4.2876460959999996</v>
      </c>
      <c r="U35" s="1">
        <v>2.650700617</v>
      </c>
      <c r="V35" s="1">
        <v>4.0050846030000002</v>
      </c>
      <c r="W35" s="1">
        <v>9.5666693590000005</v>
      </c>
      <c r="X35" s="1">
        <v>3.7352389719999999</v>
      </c>
      <c r="Y35" s="1">
        <v>2.843651301</v>
      </c>
      <c r="Z35" s="1">
        <v>4.2629974089999996</v>
      </c>
      <c r="AA35" s="1">
        <v>5.6594514010000001</v>
      </c>
      <c r="AB35" s="1">
        <v>5.9976645150000003</v>
      </c>
      <c r="AC35" s="1">
        <v>7.4192107810000003</v>
      </c>
      <c r="AD35" s="1">
        <v>5.4078302039999997</v>
      </c>
      <c r="AE35" s="1">
        <v>5.6955895329999997</v>
      </c>
      <c r="AF35" s="1">
        <v>5.8694369909999997</v>
      </c>
      <c r="AG35" s="1">
        <v>5.7604970499999997</v>
      </c>
      <c r="AH35" s="1">
        <v>5.7900879180000002</v>
      </c>
      <c r="AI35" s="1">
        <v>6.0615810889999997</v>
      </c>
      <c r="AJ35" s="1">
        <v>5.7944928740000003</v>
      </c>
      <c r="AK35" s="1">
        <v>5.8233209109999997</v>
      </c>
      <c r="AL35" s="1">
        <v>5.2734302800000004</v>
      </c>
      <c r="AM35" s="1">
        <v>3.4179584840000001</v>
      </c>
      <c r="AN35" s="1">
        <v>3.7067761479999999</v>
      </c>
      <c r="AO35" s="1">
        <v>3.565425877</v>
      </c>
      <c r="AP35" s="1">
        <v>3.5813952269999998</v>
      </c>
      <c r="AQ35">
        <v>36</v>
      </c>
      <c r="AR35" s="1">
        <v>4.4263924041111107</v>
      </c>
      <c r="AS35" s="1">
        <v>1.5611565149690652</v>
      </c>
      <c r="AT35" t="s">
        <v>306</v>
      </c>
    </row>
    <row r="36" spans="1:46">
      <c r="A36" t="s">
        <v>20</v>
      </c>
      <c r="B36">
        <v>79358353</v>
      </c>
      <c r="C36">
        <v>79359052</v>
      </c>
      <c r="D36">
        <v>699</v>
      </c>
      <c r="E36" t="s">
        <v>105</v>
      </c>
      <c r="F36" t="s">
        <v>98</v>
      </c>
      <c r="G36" s="1">
        <v>4.5956426319999997</v>
      </c>
      <c r="H36" s="1">
        <v>8.8946202020000005</v>
      </c>
      <c r="I36" s="1">
        <v>2.7344574700000002</v>
      </c>
      <c r="J36" s="1">
        <v>5.2527594879999997</v>
      </c>
      <c r="K36" s="1">
        <v>3.6512972459999999</v>
      </c>
      <c r="L36" s="1">
        <v>3.7094014049999999</v>
      </c>
      <c r="M36" s="1">
        <v>2.7734070709999998</v>
      </c>
      <c r="N36" s="1">
        <v>4.4187622879999999</v>
      </c>
      <c r="O36" s="1">
        <v>3.6096416630000001</v>
      </c>
      <c r="P36" s="1">
        <v>4.1694680660000003</v>
      </c>
      <c r="Q36" s="1">
        <v>4.2487126850000001</v>
      </c>
      <c r="R36" s="1">
        <v>4.4323030909999996</v>
      </c>
      <c r="S36" s="1">
        <v>3.7200398799999999</v>
      </c>
      <c r="T36" s="1">
        <v>3.070412293</v>
      </c>
      <c r="U36" s="1">
        <v>4.1807753209999996</v>
      </c>
      <c r="AQ36">
        <v>15</v>
      </c>
      <c r="AR36" s="1">
        <v>4.2307800533999993</v>
      </c>
      <c r="AS36" s="1">
        <v>1.4136283512502732</v>
      </c>
      <c r="AT36" t="s">
        <v>306</v>
      </c>
    </row>
    <row r="37" spans="1:46">
      <c r="A37" t="s">
        <v>38</v>
      </c>
      <c r="B37">
        <v>107008070</v>
      </c>
      <c r="C37">
        <v>107008715</v>
      </c>
      <c r="D37">
        <v>645</v>
      </c>
      <c r="E37" t="s">
        <v>39</v>
      </c>
      <c r="F37" t="s">
        <v>7</v>
      </c>
      <c r="G37" s="1">
        <v>4.1100000000000003</v>
      </c>
      <c r="H37" s="1">
        <v>3.694</v>
      </c>
      <c r="I37" s="1">
        <v>3.5720000000000001</v>
      </c>
      <c r="J37" s="1">
        <v>5.2619999999999996</v>
      </c>
      <c r="K37" s="1">
        <v>4.1609999999999996</v>
      </c>
      <c r="L37" s="1">
        <v>3.7130000000000001</v>
      </c>
      <c r="M37" s="1">
        <v>3.5470000000000002</v>
      </c>
      <c r="N37" s="1">
        <v>5.2290000000000001</v>
      </c>
      <c r="O37" s="1">
        <v>4.9889999999999999</v>
      </c>
      <c r="P37" s="1">
        <v>5.0270000000000001</v>
      </c>
      <c r="Q37" s="1">
        <v>2.9359999999999999</v>
      </c>
      <c r="R37" s="1">
        <v>3.9510000000000001</v>
      </c>
      <c r="S37" s="1">
        <v>5.0549999999999997</v>
      </c>
      <c r="T37" s="1">
        <v>4.9020000000000001</v>
      </c>
      <c r="U37" s="1">
        <v>2.9660000000000002</v>
      </c>
      <c r="V37" s="1">
        <v>3.9350000000000001</v>
      </c>
      <c r="AQ37">
        <v>16</v>
      </c>
      <c r="AR37" s="1">
        <v>4.1905625000000004</v>
      </c>
      <c r="AS37" s="1">
        <v>0.76206282293111793</v>
      </c>
      <c r="AT37" t="s">
        <v>306</v>
      </c>
    </row>
    <row r="38" spans="1:46">
      <c r="A38" t="s">
        <v>43</v>
      </c>
      <c r="B38">
        <v>36283382</v>
      </c>
      <c r="C38">
        <v>36284221</v>
      </c>
      <c r="D38">
        <v>839</v>
      </c>
      <c r="E38" t="s">
        <v>44</v>
      </c>
      <c r="F38" t="s">
        <v>7</v>
      </c>
      <c r="G38" s="1">
        <v>2.56</v>
      </c>
      <c r="H38" s="1">
        <v>5.133</v>
      </c>
      <c r="I38" s="1">
        <v>3.3559999999999999</v>
      </c>
      <c r="J38" s="1">
        <v>3.2970000000000002</v>
      </c>
      <c r="K38" s="1">
        <v>2.6459999999999999</v>
      </c>
      <c r="L38" s="1">
        <v>5.4729999999999999</v>
      </c>
      <c r="M38" s="1">
        <v>3.399</v>
      </c>
      <c r="N38" s="1">
        <v>3.4060000000000001</v>
      </c>
      <c r="O38" s="1">
        <v>2.5379999999999998</v>
      </c>
      <c r="P38" s="1">
        <v>3.6339999999999999</v>
      </c>
      <c r="Q38" s="1">
        <v>4.0750000000000002</v>
      </c>
      <c r="R38" s="1">
        <v>6.7869999999999999</v>
      </c>
      <c r="S38" s="1">
        <v>2.6269999999999998</v>
      </c>
      <c r="T38" s="1">
        <v>4.0010000000000003</v>
      </c>
      <c r="U38" s="1">
        <v>4.5439999999999996</v>
      </c>
      <c r="V38" s="1">
        <v>7.4820000000000002</v>
      </c>
      <c r="AQ38">
        <v>16</v>
      </c>
      <c r="AR38" s="1">
        <v>4.0598749999999999</v>
      </c>
      <c r="AS38" s="1">
        <v>1.4421281962346486</v>
      </c>
      <c r="AT38" t="s">
        <v>306</v>
      </c>
    </row>
    <row r="39" spans="1:46">
      <c r="A39" t="s">
        <v>20</v>
      </c>
      <c r="B39">
        <v>125472048</v>
      </c>
      <c r="C39">
        <v>125472697</v>
      </c>
      <c r="D39">
        <v>649</v>
      </c>
      <c r="E39" t="s">
        <v>119</v>
      </c>
      <c r="F39" t="s">
        <v>98</v>
      </c>
      <c r="G39" s="1">
        <v>7.2302553400000003</v>
      </c>
      <c r="H39" s="1">
        <v>16.372828009999999</v>
      </c>
      <c r="I39" s="1">
        <v>6.5403565119999998</v>
      </c>
      <c r="J39" s="1">
        <v>4.3674535619999997</v>
      </c>
      <c r="K39" s="1">
        <v>2.3975103830000002</v>
      </c>
      <c r="L39" s="1">
        <v>2.4219811710000001</v>
      </c>
      <c r="M39" s="1">
        <v>2.6235685260000001</v>
      </c>
      <c r="N39" s="1">
        <v>2.4719750139999999</v>
      </c>
      <c r="O39" s="1">
        <v>2.3797785760000001</v>
      </c>
      <c r="P39" s="1">
        <v>2.333881855</v>
      </c>
      <c r="Q39" s="1">
        <v>2.3523524870000001</v>
      </c>
      <c r="R39" s="1">
        <v>2.4432503830000001</v>
      </c>
      <c r="S39" s="1">
        <v>1.992240939</v>
      </c>
      <c r="T39" s="1">
        <v>1.9759075269999999</v>
      </c>
      <c r="U39" s="1">
        <v>1.6442750150000001</v>
      </c>
      <c r="AQ39">
        <v>15</v>
      </c>
      <c r="AR39" s="1">
        <v>3.9698410199999992</v>
      </c>
      <c r="AS39" s="1">
        <v>3.6842051931254134</v>
      </c>
      <c r="AT39" t="s">
        <v>306</v>
      </c>
    </row>
    <row r="40" spans="1:46">
      <c r="A40" t="s">
        <v>20</v>
      </c>
      <c r="B40">
        <v>127770413</v>
      </c>
      <c r="C40">
        <v>127771012</v>
      </c>
      <c r="D40">
        <v>599</v>
      </c>
      <c r="E40" t="s">
        <v>112</v>
      </c>
      <c r="F40" t="s">
        <v>98</v>
      </c>
      <c r="G40" s="1">
        <v>3.828474189</v>
      </c>
      <c r="H40" s="1">
        <v>3.9235769619999998</v>
      </c>
      <c r="I40" s="1">
        <v>3.652260251</v>
      </c>
      <c r="J40" s="1">
        <v>2.632900604</v>
      </c>
      <c r="K40" s="1">
        <v>2.6615720079999998</v>
      </c>
      <c r="L40" s="1">
        <v>2.1359106630000002</v>
      </c>
      <c r="M40" s="1">
        <v>4.3693499138188425</v>
      </c>
      <c r="N40" s="1">
        <v>4.2942944593116863</v>
      </c>
      <c r="O40" s="1">
        <v>4.4570953377916744</v>
      </c>
      <c r="P40" s="1">
        <v>4.4735659217171024</v>
      </c>
      <c r="Q40" s="1">
        <v>5.1562452490461466</v>
      </c>
      <c r="R40" s="1">
        <v>5.1288724280739935</v>
      </c>
      <c r="S40" s="1">
        <v>4.3362475569793917</v>
      </c>
      <c r="T40" s="1">
        <v>4.31004701956065</v>
      </c>
      <c r="AQ40">
        <v>14</v>
      </c>
      <c r="AR40" s="1">
        <v>3.9543151830928198</v>
      </c>
      <c r="AS40" s="1">
        <v>0.87581885821546468</v>
      </c>
      <c r="AT40" t="s">
        <v>306</v>
      </c>
    </row>
    <row r="41" spans="1:46">
      <c r="A41" t="s">
        <v>43</v>
      </c>
      <c r="B41">
        <v>122314938</v>
      </c>
      <c r="C41">
        <v>122315193</v>
      </c>
      <c r="D41">
        <v>255</v>
      </c>
      <c r="E41" t="s">
        <v>230</v>
      </c>
      <c r="F41" t="s">
        <v>224</v>
      </c>
      <c r="G41" s="1">
        <v>2.8580000000000001</v>
      </c>
      <c r="H41" s="1">
        <v>3.0550000000000002</v>
      </c>
      <c r="I41" s="1">
        <v>4.1159999999999997</v>
      </c>
      <c r="J41" s="1">
        <v>4.1340000000000003</v>
      </c>
      <c r="K41" s="1">
        <v>4.2830000000000004</v>
      </c>
      <c r="L41" s="1">
        <v>4.3639999999999999</v>
      </c>
      <c r="M41" s="1">
        <v>3.4209999999999998</v>
      </c>
      <c r="N41" s="1">
        <v>4.5960000000000001</v>
      </c>
      <c r="AQ41">
        <v>8</v>
      </c>
      <c r="AR41" s="1">
        <v>3.8533750000000002</v>
      </c>
      <c r="AS41" s="1">
        <v>0.60824048235463346</v>
      </c>
      <c r="AT41" t="s">
        <v>306</v>
      </c>
    </row>
    <row r="42" spans="1:46">
      <c r="A42" t="s">
        <v>38</v>
      </c>
      <c r="B42">
        <v>155788121</v>
      </c>
      <c r="C42">
        <v>155788794</v>
      </c>
      <c r="D42">
        <v>673</v>
      </c>
      <c r="E42" t="s">
        <v>42</v>
      </c>
      <c r="F42" t="s">
        <v>7</v>
      </c>
      <c r="G42" s="1">
        <v>3.0049999999999999</v>
      </c>
      <c r="H42" s="1">
        <v>4.3760000000000003</v>
      </c>
      <c r="I42" s="1">
        <v>4.0869999999999997</v>
      </c>
      <c r="J42" s="1">
        <v>3.786</v>
      </c>
      <c r="K42" s="1">
        <v>3.0539999999999998</v>
      </c>
      <c r="L42" s="1">
        <v>4.4119999999999999</v>
      </c>
      <c r="M42" s="1">
        <v>4.1959999999999997</v>
      </c>
      <c r="N42" s="1">
        <v>3.83</v>
      </c>
      <c r="O42" s="1">
        <v>5.7320000000000002</v>
      </c>
      <c r="P42" s="1">
        <v>3.6030000000000002</v>
      </c>
      <c r="Q42" s="1">
        <v>1.867</v>
      </c>
      <c r="R42" s="1">
        <v>4.024</v>
      </c>
      <c r="S42" s="1">
        <v>1.988</v>
      </c>
      <c r="T42" s="1">
        <v>5.59</v>
      </c>
      <c r="U42" s="1">
        <v>3.5529999999999999</v>
      </c>
      <c r="V42" s="1">
        <v>3.97</v>
      </c>
      <c r="AQ42">
        <v>16</v>
      </c>
      <c r="AR42" s="1">
        <v>3.8170624999999996</v>
      </c>
      <c r="AS42" s="1">
        <v>1.0082762188972589</v>
      </c>
      <c r="AT42" t="s">
        <v>306</v>
      </c>
    </row>
    <row r="43" spans="1:46">
      <c r="A43" t="s">
        <v>40</v>
      </c>
      <c r="B43">
        <v>168050257</v>
      </c>
      <c r="C43">
        <v>168050711</v>
      </c>
      <c r="D43">
        <v>454</v>
      </c>
      <c r="E43" t="s">
        <v>41</v>
      </c>
      <c r="F43" t="s">
        <v>7</v>
      </c>
      <c r="G43" s="1">
        <v>4.0049999999999999</v>
      </c>
      <c r="H43" s="1">
        <v>3.3490000000000002</v>
      </c>
      <c r="I43" s="1">
        <v>4.0350000000000001</v>
      </c>
      <c r="J43" s="1">
        <v>3.1349999999999998</v>
      </c>
      <c r="K43" s="1">
        <v>3.996</v>
      </c>
      <c r="L43" s="1">
        <v>3.4550000000000001</v>
      </c>
      <c r="M43" s="1">
        <v>4.1500000000000004</v>
      </c>
      <c r="N43" s="1">
        <v>3.238</v>
      </c>
      <c r="O43" s="1">
        <v>3.9750000000000001</v>
      </c>
      <c r="P43" s="1">
        <v>3.1629999999999998</v>
      </c>
      <c r="Q43" s="1">
        <v>3.9780000000000002</v>
      </c>
      <c r="R43" s="1">
        <v>3.9129999999999998</v>
      </c>
      <c r="S43" s="1">
        <v>3.8969999999999998</v>
      </c>
      <c r="T43" s="1">
        <v>3.2330000000000001</v>
      </c>
      <c r="U43" s="1">
        <v>3.9689999999999999</v>
      </c>
      <c r="V43" s="1">
        <v>4.0010000000000003</v>
      </c>
      <c r="AQ43">
        <v>16</v>
      </c>
      <c r="AR43" s="1">
        <v>3.7182499999999994</v>
      </c>
      <c r="AS43" s="1">
        <v>0.36335580014635799</v>
      </c>
      <c r="AT43" t="s">
        <v>306</v>
      </c>
    </row>
    <row r="44" spans="1:46">
      <c r="A44" t="s">
        <v>51</v>
      </c>
      <c r="B44">
        <v>72279407</v>
      </c>
      <c r="C44">
        <v>72280038</v>
      </c>
      <c r="D44">
        <v>631</v>
      </c>
      <c r="E44" t="s">
        <v>52</v>
      </c>
      <c r="F44" t="s">
        <v>7</v>
      </c>
      <c r="G44" s="1">
        <v>7.1020000000000003</v>
      </c>
      <c r="H44" s="1">
        <v>3.7050000000000001</v>
      </c>
      <c r="I44" s="1">
        <v>9.4610000000000003</v>
      </c>
      <c r="J44" s="1">
        <v>3.008</v>
      </c>
      <c r="K44" s="1">
        <v>5.9909999999999997</v>
      </c>
      <c r="L44" s="1">
        <v>5.9020000000000001</v>
      </c>
      <c r="M44" s="1">
        <v>5.3760000000000003</v>
      </c>
      <c r="N44" s="1">
        <v>2.7759999999999998</v>
      </c>
      <c r="O44" s="1">
        <v>2.165</v>
      </c>
      <c r="P44" s="1">
        <v>1.9219999999999999</v>
      </c>
      <c r="Q44" s="1">
        <v>3.2639999999999998</v>
      </c>
      <c r="R44" s="1">
        <v>2.9460000000000002</v>
      </c>
      <c r="S44" s="1">
        <v>3.714</v>
      </c>
      <c r="T44" s="1">
        <v>1.879</v>
      </c>
      <c r="U44" s="1">
        <v>1.665</v>
      </c>
      <c r="V44" s="1">
        <v>3.2309999999999999</v>
      </c>
      <c r="W44" s="1">
        <v>4.1769999999999996</v>
      </c>
      <c r="X44" s="1">
        <v>2.8919999999999999</v>
      </c>
      <c r="Y44" s="1">
        <v>2.371</v>
      </c>
      <c r="Z44" s="1">
        <v>2.6139999999999999</v>
      </c>
      <c r="AA44" s="1">
        <v>4.258</v>
      </c>
      <c r="AB44" s="1">
        <v>2.952</v>
      </c>
      <c r="AC44" s="1">
        <v>2.2490000000000001</v>
      </c>
      <c r="AD44" s="1">
        <v>2.645</v>
      </c>
      <c r="AQ44">
        <v>24</v>
      </c>
      <c r="AR44" s="1">
        <v>3.677708333333332</v>
      </c>
      <c r="AS44" s="1">
        <v>1.8355152882130663</v>
      </c>
      <c r="AT44" t="s">
        <v>306</v>
      </c>
    </row>
    <row r="45" spans="1:46">
      <c r="A45" t="s">
        <v>20</v>
      </c>
      <c r="B45">
        <v>128300914</v>
      </c>
      <c r="C45">
        <v>128301562</v>
      </c>
      <c r="D45">
        <v>648</v>
      </c>
      <c r="E45" t="s">
        <v>106</v>
      </c>
      <c r="F45" t="s">
        <v>98</v>
      </c>
      <c r="G45" s="1">
        <v>2.98</v>
      </c>
      <c r="H45" s="1">
        <v>2.82</v>
      </c>
      <c r="I45" s="1">
        <v>3.51</v>
      </c>
      <c r="J45" s="1">
        <v>3.47</v>
      </c>
      <c r="K45" s="1">
        <v>3.81</v>
      </c>
      <c r="L45" s="1">
        <v>3.82</v>
      </c>
      <c r="M45" s="1">
        <v>3.89</v>
      </c>
      <c r="N45" s="1">
        <v>3.94</v>
      </c>
      <c r="AQ45">
        <v>8</v>
      </c>
      <c r="AR45" s="1">
        <v>3.5300000000000002</v>
      </c>
      <c r="AS45" s="1">
        <v>0.39855990766759175</v>
      </c>
      <c r="AT45" t="s">
        <v>306</v>
      </c>
    </row>
    <row r="46" spans="1:46">
      <c r="A46" t="s">
        <v>20</v>
      </c>
      <c r="B46">
        <v>124855920</v>
      </c>
      <c r="C46">
        <v>124856569</v>
      </c>
      <c r="D46">
        <v>649</v>
      </c>
      <c r="E46" t="s">
        <v>312</v>
      </c>
      <c r="F46" t="s">
        <v>162</v>
      </c>
      <c r="G46" s="1">
        <v>3.7871065945093725</v>
      </c>
      <c r="H46" s="1">
        <v>3.9146040727208606</v>
      </c>
      <c r="I46" s="1">
        <v>3.666392662567842</v>
      </c>
      <c r="J46" s="1">
        <v>3.7377443671412904</v>
      </c>
      <c r="K46" s="1">
        <v>3.6195405547675414</v>
      </c>
      <c r="L46" s="1">
        <v>2.9540062078783524</v>
      </c>
      <c r="M46" s="1">
        <v>3.2216866032740463</v>
      </c>
      <c r="N46" s="1">
        <v>3.2908289877320493</v>
      </c>
      <c r="AQ46">
        <v>8</v>
      </c>
      <c r="AR46" s="1">
        <v>3.5239887563239196</v>
      </c>
      <c r="AS46" s="1">
        <v>0.30974626248580889</v>
      </c>
      <c r="AT46" t="s">
        <v>306</v>
      </c>
    </row>
    <row r="47" spans="1:46">
      <c r="A47" t="s">
        <v>14</v>
      </c>
      <c r="B47">
        <v>150564665</v>
      </c>
      <c r="C47">
        <v>150565006</v>
      </c>
      <c r="D47">
        <v>341</v>
      </c>
      <c r="E47" t="s">
        <v>232</v>
      </c>
      <c r="F47" t="s">
        <v>224</v>
      </c>
      <c r="G47" s="1">
        <v>3.3119999999999998</v>
      </c>
      <c r="H47" s="1">
        <v>2.988</v>
      </c>
      <c r="I47" s="1">
        <v>3.6579999999999999</v>
      </c>
      <c r="J47" s="1">
        <v>3.379</v>
      </c>
      <c r="K47" s="1">
        <v>4.3760000000000003</v>
      </c>
      <c r="L47" s="1">
        <v>3.0750000000000002</v>
      </c>
      <c r="M47" s="1">
        <v>2.8860000000000001</v>
      </c>
      <c r="N47" s="1">
        <v>3.3319999999999999</v>
      </c>
      <c r="AQ47">
        <v>8</v>
      </c>
      <c r="AR47" s="1">
        <v>3.37575</v>
      </c>
      <c r="AS47" s="1">
        <v>0.44255077392317443</v>
      </c>
      <c r="AT47" t="s">
        <v>306</v>
      </c>
    </row>
    <row r="48" spans="1:46">
      <c r="A48" t="s">
        <v>20</v>
      </c>
      <c r="B48">
        <v>123365988</v>
      </c>
      <c r="C48">
        <v>123366537</v>
      </c>
      <c r="D48">
        <v>549</v>
      </c>
      <c r="E48" t="s">
        <v>110</v>
      </c>
      <c r="F48" t="s">
        <v>98</v>
      </c>
      <c r="G48" s="1">
        <v>4.2896459389999997</v>
      </c>
      <c r="H48" s="1">
        <v>4.5857185359999999</v>
      </c>
      <c r="I48" s="1">
        <v>4.2889021119999997</v>
      </c>
      <c r="J48" s="1">
        <v>3.7731627489999999</v>
      </c>
      <c r="K48" s="1">
        <v>2.3185063970000002</v>
      </c>
      <c r="L48" s="1">
        <v>2.3607259740000002</v>
      </c>
      <c r="M48" s="1">
        <v>2.331776257</v>
      </c>
      <c r="N48" s="1">
        <v>2.104403451</v>
      </c>
      <c r="O48" s="1">
        <v>4.9653674499999996</v>
      </c>
      <c r="P48" s="1">
        <v>3.3590002980000002</v>
      </c>
      <c r="Q48" s="1">
        <v>3.2483189530000001</v>
      </c>
      <c r="R48" s="1">
        <v>3.7578399290000002</v>
      </c>
      <c r="S48" s="1">
        <v>3.1651640730000001</v>
      </c>
      <c r="T48" s="1">
        <v>3.075444719</v>
      </c>
      <c r="U48" s="1">
        <v>2.6578449910000002</v>
      </c>
      <c r="AQ48">
        <v>15</v>
      </c>
      <c r="AR48" s="1">
        <v>3.3521214551999998</v>
      </c>
      <c r="AS48" s="1">
        <v>0.87468823402840157</v>
      </c>
      <c r="AT48" t="s">
        <v>306</v>
      </c>
    </row>
    <row r="49" spans="1:46">
      <c r="A49" t="s">
        <v>24</v>
      </c>
      <c r="B49">
        <v>45803277</v>
      </c>
      <c r="C49">
        <v>45803954</v>
      </c>
      <c r="D49">
        <v>677</v>
      </c>
      <c r="E49" t="s">
        <v>45</v>
      </c>
      <c r="F49" t="s">
        <v>7</v>
      </c>
      <c r="G49" s="1">
        <v>4.3979999999999997</v>
      </c>
      <c r="H49" s="1">
        <v>3.3170000000000002</v>
      </c>
      <c r="I49" s="1">
        <v>4</v>
      </c>
      <c r="J49" s="1">
        <v>3.7</v>
      </c>
      <c r="K49" s="1">
        <v>4.4409999999999998</v>
      </c>
      <c r="L49" s="1">
        <v>3.3519999999999999</v>
      </c>
      <c r="M49" s="1">
        <v>4.1609999999999996</v>
      </c>
      <c r="N49" s="1">
        <v>3.722</v>
      </c>
      <c r="O49" s="1">
        <v>2.6909999999999998</v>
      </c>
      <c r="P49" s="1">
        <v>3.1339999999999999</v>
      </c>
      <c r="Q49" s="1">
        <v>2.399</v>
      </c>
      <c r="R49" s="1">
        <v>2.9860000000000002</v>
      </c>
      <c r="S49" s="1">
        <v>2.5979999999999999</v>
      </c>
      <c r="T49" s="1">
        <v>3.1459999999999999</v>
      </c>
      <c r="U49" s="1">
        <v>2.4409999999999998</v>
      </c>
      <c r="V49" s="1">
        <v>3.0270000000000001</v>
      </c>
      <c r="AQ49">
        <v>16</v>
      </c>
      <c r="AR49" s="1">
        <v>3.3445625000000003</v>
      </c>
      <c r="AS49" s="1">
        <v>0.64642642357328606</v>
      </c>
      <c r="AT49" t="s">
        <v>306</v>
      </c>
    </row>
    <row r="50" spans="1:46">
      <c r="A50" t="s">
        <v>20</v>
      </c>
      <c r="B50">
        <v>103865594</v>
      </c>
      <c r="C50">
        <v>103866193</v>
      </c>
      <c r="D50">
        <v>599</v>
      </c>
      <c r="E50" t="s">
        <v>111</v>
      </c>
      <c r="F50" t="s">
        <v>98</v>
      </c>
      <c r="G50" s="1">
        <v>3.0838616079999999</v>
      </c>
      <c r="H50" s="1">
        <v>3.2568989890000002</v>
      </c>
      <c r="I50" s="1">
        <v>3.4854701320000001</v>
      </c>
      <c r="J50" s="1">
        <v>3.1994430120000001</v>
      </c>
      <c r="AQ50">
        <v>4</v>
      </c>
      <c r="AR50" s="1">
        <v>3.2564184352500001</v>
      </c>
      <c r="AS50" s="1">
        <v>0.14619077279454376</v>
      </c>
      <c r="AT50" t="s">
        <v>306</v>
      </c>
    </row>
    <row r="51" spans="1:46">
      <c r="A51" t="s">
        <v>48</v>
      </c>
      <c r="B51">
        <v>84811415</v>
      </c>
      <c r="C51">
        <v>84812023</v>
      </c>
      <c r="D51">
        <v>608</v>
      </c>
      <c r="E51" t="s">
        <v>49</v>
      </c>
      <c r="F51" t="s">
        <v>7</v>
      </c>
      <c r="G51" s="1">
        <v>3.6269999999999998</v>
      </c>
      <c r="H51" s="1">
        <v>3.2490000000000001</v>
      </c>
      <c r="I51" s="1">
        <v>3.113</v>
      </c>
      <c r="J51" s="1">
        <v>3.2189999999999999</v>
      </c>
      <c r="K51" s="1">
        <v>3.6560000000000001</v>
      </c>
      <c r="L51" s="1">
        <v>3.2559999999999998</v>
      </c>
      <c r="M51" s="1">
        <v>3.169</v>
      </c>
      <c r="N51" s="1">
        <v>3.21</v>
      </c>
      <c r="O51" s="1">
        <v>3.0470000000000002</v>
      </c>
      <c r="P51" s="1">
        <v>2.601</v>
      </c>
      <c r="Q51" s="1">
        <v>2.8359999999999999</v>
      </c>
      <c r="R51" s="1">
        <v>4.0620000000000003</v>
      </c>
      <c r="S51" s="1">
        <v>3.0230000000000001</v>
      </c>
      <c r="T51" s="1">
        <v>2.6179999999999999</v>
      </c>
      <c r="U51" s="1">
        <v>2.863</v>
      </c>
      <c r="V51" s="1">
        <v>4.1020000000000003</v>
      </c>
      <c r="AQ51">
        <v>16</v>
      </c>
      <c r="AR51" s="1">
        <v>3.2281874999999998</v>
      </c>
      <c r="AS51" s="1">
        <v>0.42917482142333602</v>
      </c>
      <c r="AT51" t="s">
        <v>306</v>
      </c>
    </row>
    <row r="52" spans="1:46">
      <c r="A52" t="s">
        <v>46</v>
      </c>
      <c r="B52">
        <v>117106045</v>
      </c>
      <c r="C52">
        <v>117106799</v>
      </c>
      <c r="D52">
        <v>754</v>
      </c>
      <c r="E52" t="s">
        <v>47</v>
      </c>
      <c r="F52" t="s">
        <v>7</v>
      </c>
      <c r="G52" s="1">
        <v>3.7010000000000001</v>
      </c>
      <c r="H52" s="1">
        <v>2.5790000000000002</v>
      </c>
      <c r="I52" s="1">
        <v>3.9340000000000002</v>
      </c>
      <c r="J52" s="1">
        <v>2.3929999999999998</v>
      </c>
      <c r="K52" s="1">
        <v>3.782</v>
      </c>
      <c r="L52" s="1">
        <v>2.617</v>
      </c>
      <c r="M52" s="1">
        <v>4.0789999999999997</v>
      </c>
      <c r="N52" s="1">
        <v>2.4089999999999998</v>
      </c>
      <c r="O52" s="1">
        <v>3.6709999999999998</v>
      </c>
      <c r="P52" s="1">
        <v>2.6360000000000001</v>
      </c>
      <c r="Q52" s="1">
        <v>3.6</v>
      </c>
      <c r="R52" s="1">
        <v>2.6259999999999999</v>
      </c>
      <c r="S52" s="1">
        <v>3.9889999999999999</v>
      </c>
      <c r="T52" s="1">
        <v>2.8130000000000002</v>
      </c>
      <c r="U52" s="1">
        <v>3.8540000000000001</v>
      </c>
      <c r="V52" s="1">
        <v>2.8050000000000002</v>
      </c>
      <c r="AQ52">
        <v>16</v>
      </c>
      <c r="AR52" s="1">
        <v>3.2179999999999995</v>
      </c>
      <c r="AS52" s="1">
        <v>0.62668981561854276</v>
      </c>
      <c r="AT52" t="s">
        <v>306</v>
      </c>
    </row>
    <row r="53" spans="1:46">
      <c r="A53" t="s">
        <v>40</v>
      </c>
      <c r="B53">
        <v>27389454</v>
      </c>
      <c r="C53">
        <v>27390044</v>
      </c>
      <c r="D53">
        <v>590</v>
      </c>
      <c r="E53" t="s">
        <v>273</v>
      </c>
      <c r="F53" t="s">
        <v>269</v>
      </c>
      <c r="G53" s="1">
        <v>2.6278350893196056</v>
      </c>
      <c r="H53" s="1">
        <v>2.0503202660144408</v>
      </c>
      <c r="I53" s="1">
        <v>4.5423856984243285</v>
      </c>
      <c r="J53" s="1">
        <v>3.7424839972272776</v>
      </c>
      <c r="K53" s="1">
        <v>2.905026977859019</v>
      </c>
      <c r="AQ53">
        <v>5</v>
      </c>
      <c r="AR53" s="1">
        <v>3.1736104057689345</v>
      </c>
      <c r="AS53" s="1">
        <v>0.87509444709761885</v>
      </c>
      <c r="AT53" t="s">
        <v>306</v>
      </c>
    </row>
    <row r="54" spans="1:46">
      <c r="A54" t="s">
        <v>43</v>
      </c>
      <c r="B54">
        <v>80493297</v>
      </c>
      <c r="C54">
        <v>80494643</v>
      </c>
      <c r="D54">
        <v>1346</v>
      </c>
      <c r="E54" t="s">
        <v>50</v>
      </c>
      <c r="F54" t="s">
        <v>7</v>
      </c>
      <c r="G54" s="1">
        <v>2.54</v>
      </c>
      <c r="H54" s="1">
        <v>4.0640000000000001</v>
      </c>
      <c r="I54" s="1">
        <v>2.367</v>
      </c>
      <c r="J54" s="1">
        <v>4.0010000000000003</v>
      </c>
      <c r="K54" s="1">
        <v>2.5990000000000002</v>
      </c>
      <c r="L54" s="1">
        <v>4.1820000000000004</v>
      </c>
      <c r="M54" s="1">
        <v>2.4239999999999999</v>
      </c>
      <c r="N54" s="1">
        <v>4.03</v>
      </c>
      <c r="O54" s="1">
        <v>2.98</v>
      </c>
      <c r="P54" s="1">
        <v>2.992</v>
      </c>
      <c r="Q54" s="1">
        <v>2.5230000000000001</v>
      </c>
      <c r="R54" s="1">
        <v>3.113</v>
      </c>
      <c r="S54" s="1">
        <v>3.327</v>
      </c>
      <c r="T54" s="1">
        <v>3.1909999999999998</v>
      </c>
      <c r="U54" s="1">
        <v>2.7090000000000001</v>
      </c>
      <c r="V54" s="1">
        <v>3.3639999999999999</v>
      </c>
      <c r="AQ54">
        <v>16</v>
      </c>
      <c r="AR54" s="1">
        <v>3.1503750000000004</v>
      </c>
      <c r="AS54" s="1">
        <v>0.60912507695464146</v>
      </c>
      <c r="AT54" t="s">
        <v>306</v>
      </c>
    </row>
    <row r="55" spans="1:46">
      <c r="A55" t="s">
        <v>20</v>
      </c>
      <c r="B55">
        <v>109114853</v>
      </c>
      <c r="C55">
        <v>109115552</v>
      </c>
      <c r="D55">
        <v>699</v>
      </c>
      <c r="E55" t="s">
        <v>121</v>
      </c>
      <c r="F55" t="s">
        <v>98</v>
      </c>
      <c r="G55" s="1">
        <v>5.8738418899999996</v>
      </c>
      <c r="H55" s="1">
        <v>5.3840357689999996</v>
      </c>
      <c r="I55" s="1">
        <v>5.5987407960000004</v>
      </c>
      <c r="J55" s="1">
        <v>2.391496445</v>
      </c>
      <c r="K55" s="1">
        <v>1.9642315969999999</v>
      </c>
      <c r="L55" s="1">
        <v>2.2076278600000001</v>
      </c>
      <c r="M55" s="1">
        <v>2.114443648</v>
      </c>
      <c r="N55" s="1">
        <v>2.95999568</v>
      </c>
      <c r="O55" s="1">
        <v>2.2961017240000001</v>
      </c>
      <c r="P55" s="1">
        <v>2.0404800000000001</v>
      </c>
      <c r="Q55" s="1">
        <v>1.6831311090000001</v>
      </c>
      <c r="AQ55">
        <v>11</v>
      </c>
      <c r="AR55" s="1">
        <v>3.1376478652727271</v>
      </c>
      <c r="AS55" s="1">
        <v>1.5519689270379309</v>
      </c>
      <c r="AT55" t="s">
        <v>306</v>
      </c>
    </row>
    <row r="56" spans="1:46">
      <c r="A56" t="s">
        <v>20</v>
      </c>
      <c r="B56">
        <v>111179334</v>
      </c>
      <c r="C56">
        <v>111179883</v>
      </c>
      <c r="D56">
        <v>549</v>
      </c>
      <c r="E56" t="s">
        <v>114</v>
      </c>
      <c r="F56" t="s">
        <v>98</v>
      </c>
      <c r="G56" s="1">
        <v>3.2777260319999999</v>
      </c>
      <c r="H56" s="1">
        <v>5.9437717470000004</v>
      </c>
      <c r="I56" s="1">
        <v>5.6555430649999998</v>
      </c>
      <c r="J56" s="1">
        <v>2.8127188049999998</v>
      </c>
      <c r="K56" s="1">
        <v>3.2122779330000002</v>
      </c>
      <c r="L56" s="1">
        <v>3.1124245780000002</v>
      </c>
      <c r="M56" s="1">
        <v>2.6313373859999998</v>
      </c>
      <c r="N56" s="1">
        <v>2.7162127370000002</v>
      </c>
      <c r="O56" s="1">
        <v>2.641882437</v>
      </c>
      <c r="P56" s="1">
        <v>2.6189564650000001</v>
      </c>
      <c r="Q56" s="1">
        <v>3.0301239209999999</v>
      </c>
      <c r="R56" s="1">
        <v>2.9501740719999998</v>
      </c>
      <c r="S56" s="1">
        <v>1.9755447930000001</v>
      </c>
      <c r="T56" s="1">
        <v>1.9338407010000001</v>
      </c>
      <c r="U56" s="1">
        <v>2.1482478199999999</v>
      </c>
      <c r="AQ56">
        <v>15</v>
      </c>
      <c r="AR56" s="1">
        <v>3.1107188328000004</v>
      </c>
      <c r="AS56" s="1">
        <v>1.1286775164125173</v>
      </c>
      <c r="AT56" t="s">
        <v>306</v>
      </c>
    </row>
    <row r="57" spans="1:46">
      <c r="A57" t="s">
        <v>33</v>
      </c>
      <c r="B57">
        <v>78069758</v>
      </c>
      <c r="C57">
        <v>78069976</v>
      </c>
      <c r="D57">
        <v>218</v>
      </c>
      <c r="E57" t="s">
        <v>313</v>
      </c>
      <c r="F57" t="s">
        <v>224</v>
      </c>
      <c r="G57" s="1">
        <v>4.0999999999999996</v>
      </c>
      <c r="H57" s="1">
        <v>6.3</v>
      </c>
      <c r="I57" s="1">
        <v>4</v>
      </c>
      <c r="J57" s="1">
        <v>3.5</v>
      </c>
      <c r="K57" s="1">
        <v>2.6</v>
      </c>
      <c r="L57" s="1">
        <v>1.9</v>
      </c>
      <c r="M57" s="1">
        <v>2.2000000000000002</v>
      </c>
      <c r="N57" s="1">
        <v>2.4</v>
      </c>
      <c r="O57" s="1">
        <v>2.2999999999999998</v>
      </c>
      <c r="P57" s="1">
        <v>2.6</v>
      </c>
      <c r="Q57" s="1">
        <v>2.7</v>
      </c>
      <c r="R57" s="1">
        <v>2.7</v>
      </c>
      <c r="AQ57">
        <v>12</v>
      </c>
      <c r="AR57" s="1">
        <v>3.1083333333333338</v>
      </c>
      <c r="AS57" s="1">
        <v>1.1693718636753472</v>
      </c>
      <c r="AT57" t="s">
        <v>306</v>
      </c>
    </row>
    <row r="58" spans="1:46">
      <c r="A58" t="s">
        <v>20</v>
      </c>
      <c r="B58">
        <v>79742313</v>
      </c>
      <c r="C58">
        <v>79742862</v>
      </c>
      <c r="D58">
        <v>549</v>
      </c>
      <c r="E58" t="s">
        <v>113</v>
      </c>
      <c r="F58" t="s">
        <v>98</v>
      </c>
      <c r="G58" s="1">
        <v>3.48</v>
      </c>
      <c r="H58" s="1">
        <v>3.6</v>
      </c>
      <c r="I58" s="1">
        <v>3.99</v>
      </c>
      <c r="J58" s="1">
        <v>2.2000000000000002</v>
      </c>
      <c r="K58" s="1">
        <v>3.08</v>
      </c>
      <c r="L58" s="1">
        <v>2.94</v>
      </c>
      <c r="M58" s="1">
        <v>2.42</v>
      </c>
      <c r="AQ58">
        <v>7</v>
      </c>
      <c r="AR58" s="1">
        <v>3.1014285714285714</v>
      </c>
      <c r="AS58" s="1">
        <v>0.59580506331298233</v>
      </c>
      <c r="AT58" t="s">
        <v>306</v>
      </c>
    </row>
    <row r="59" spans="1:46">
      <c r="A59" t="s">
        <v>20</v>
      </c>
      <c r="B59">
        <v>120979850</v>
      </c>
      <c r="C59">
        <v>120980499</v>
      </c>
      <c r="D59">
        <v>649</v>
      </c>
      <c r="E59" t="s">
        <v>109</v>
      </c>
      <c r="F59" t="s">
        <v>98</v>
      </c>
      <c r="G59" s="1">
        <v>2.7309698390000001</v>
      </c>
      <c r="H59" s="1">
        <v>2.7808985420000001</v>
      </c>
      <c r="I59" s="1">
        <v>2.5044629569999999</v>
      </c>
      <c r="J59" s="1">
        <v>2.1611127639999999</v>
      </c>
      <c r="K59" s="1">
        <v>4.1729247249999997</v>
      </c>
      <c r="L59" s="1">
        <v>4.5986611130000004</v>
      </c>
      <c r="M59" s="1">
        <v>3.304016662</v>
      </c>
      <c r="N59" s="1">
        <v>3.7792918769999999</v>
      </c>
      <c r="O59" s="1">
        <v>3.7343052659999998</v>
      </c>
      <c r="P59" s="1">
        <v>3.367717941</v>
      </c>
      <c r="Q59" s="1">
        <v>3.6418625410000001</v>
      </c>
      <c r="R59" s="1">
        <v>3.4205296039999999</v>
      </c>
      <c r="S59" s="1">
        <v>2.0432350010000002</v>
      </c>
      <c r="T59" s="1">
        <v>2.057216586</v>
      </c>
      <c r="U59" s="1">
        <v>2.064676559</v>
      </c>
      <c r="AQ59">
        <v>15</v>
      </c>
      <c r="AR59" s="1">
        <v>3.0907921318000002</v>
      </c>
      <c r="AS59" s="1">
        <v>0.79664036782586811</v>
      </c>
      <c r="AT59" t="s">
        <v>306</v>
      </c>
    </row>
    <row r="60" spans="1:46">
      <c r="A60" t="s">
        <v>20</v>
      </c>
      <c r="B60">
        <v>97341507</v>
      </c>
      <c r="C60">
        <v>97342056</v>
      </c>
      <c r="D60">
        <v>549</v>
      </c>
      <c r="E60" t="s">
        <v>115</v>
      </c>
      <c r="F60" t="s">
        <v>98</v>
      </c>
      <c r="G60" s="1">
        <v>2.768588405</v>
      </c>
      <c r="H60" s="1">
        <v>3.1803008400000001</v>
      </c>
      <c r="I60" s="1">
        <v>2.1993897539999998</v>
      </c>
      <c r="J60" s="1">
        <v>2.5358599650000002</v>
      </c>
      <c r="K60" s="1">
        <v>3.8077655460000002</v>
      </c>
      <c r="L60" s="1">
        <v>4.4393632849999998</v>
      </c>
      <c r="M60" s="1">
        <v>3.651562035</v>
      </c>
      <c r="N60" s="1">
        <v>3.704165427</v>
      </c>
      <c r="O60" s="1">
        <v>2.6266540639999998</v>
      </c>
      <c r="P60" s="1">
        <v>2.3580291789999999</v>
      </c>
      <c r="Q60" s="1">
        <v>2.4808782900000002</v>
      </c>
      <c r="R60" s="1">
        <v>2.4482090059999999</v>
      </c>
      <c r="S60" s="1">
        <v>2.7747806700000002</v>
      </c>
      <c r="T60" s="1">
        <v>2.749915176</v>
      </c>
      <c r="U60" s="1">
        <v>2.3610101299999999</v>
      </c>
      <c r="AQ60">
        <v>15</v>
      </c>
      <c r="AR60" s="1">
        <v>2.9390981181333329</v>
      </c>
      <c r="AS60" s="1">
        <v>0.64179484469608405</v>
      </c>
      <c r="AT60" t="s">
        <v>306</v>
      </c>
    </row>
    <row r="61" spans="1:46">
      <c r="A61" t="s">
        <v>20</v>
      </c>
      <c r="B61">
        <v>84722578</v>
      </c>
      <c r="C61">
        <v>84723366</v>
      </c>
      <c r="D61">
        <v>788</v>
      </c>
      <c r="E61" t="s">
        <v>53</v>
      </c>
      <c r="F61" t="s">
        <v>7</v>
      </c>
      <c r="G61" s="1">
        <v>2.9769999999999999</v>
      </c>
      <c r="H61" s="1">
        <v>2.7869999999999999</v>
      </c>
      <c r="I61" s="1">
        <v>4.6349999999999998</v>
      </c>
      <c r="J61" s="1">
        <v>2.504</v>
      </c>
      <c r="K61" s="1">
        <v>3.1269999999999998</v>
      </c>
      <c r="L61" s="1">
        <v>2.823</v>
      </c>
      <c r="M61" s="1">
        <v>4.46</v>
      </c>
      <c r="N61" s="1">
        <v>2.5659999999999998</v>
      </c>
      <c r="O61" s="1">
        <v>2.9020000000000001</v>
      </c>
      <c r="P61" s="1">
        <v>2.0510000000000002</v>
      </c>
      <c r="Q61" s="1">
        <v>3.0449999999999999</v>
      </c>
      <c r="R61" s="1">
        <v>2.153</v>
      </c>
      <c r="S61" s="1">
        <v>3.15</v>
      </c>
      <c r="T61" s="1">
        <v>2.2069999999999999</v>
      </c>
      <c r="U61" s="1">
        <v>3.323</v>
      </c>
      <c r="V61" s="1">
        <v>2.3050000000000002</v>
      </c>
      <c r="AQ61">
        <v>16</v>
      </c>
      <c r="AR61" s="1">
        <v>2.9384375</v>
      </c>
      <c r="AS61" s="1">
        <v>0.71327834405213097</v>
      </c>
      <c r="AT61" t="s">
        <v>306</v>
      </c>
    </row>
    <row r="62" spans="1:46">
      <c r="A62" t="s">
        <v>40</v>
      </c>
      <c r="B62">
        <v>27411841</v>
      </c>
      <c r="C62">
        <v>27412140</v>
      </c>
      <c r="D62">
        <v>299</v>
      </c>
      <c r="E62" t="s">
        <v>233</v>
      </c>
      <c r="F62" t="s">
        <v>224</v>
      </c>
      <c r="G62" s="1">
        <v>3.3690000000000002</v>
      </c>
      <c r="H62" s="1">
        <v>1.641</v>
      </c>
      <c r="I62" s="1">
        <v>3.6539999999999999</v>
      </c>
      <c r="J62" s="1">
        <v>3.0950000000000002</v>
      </c>
      <c r="K62" s="1">
        <v>2.8679999999999999</v>
      </c>
      <c r="AQ62">
        <v>5</v>
      </c>
      <c r="AR62" s="1">
        <v>2.9254000000000002</v>
      </c>
      <c r="AS62" s="1">
        <v>0.69417306199534934</v>
      </c>
      <c r="AT62" t="s">
        <v>306</v>
      </c>
    </row>
    <row r="63" spans="1:46">
      <c r="A63" t="s">
        <v>20</v>
      </c>
      <c r="B63">
        <v>128414244</v>
      </c>
      <c r="C63">
        <v>128414793</v>
      </c>
      <c r="D63">
        <v>549</v>
      </c>
      <c r="E63" t="s">
        <v>120</v>
      </c>
      <c r="F63" t="s">
        <v>98</v>
      </c>
      <c r="G63" s="1">
        <v>2.3718659010000001</v>
      </c>
      <c r="H63" s="1">
        <v>2.4295795830000002</v>
      </c>
      <c r="I63" s="1">
        <v>2.1410324940000001</v>
      </c>
      <c r="J63" s="1">
        <v>3.3011073180000001</v>
      </c>
      <c r="K63" s="1">
        <v>3.73411128</v>
      </c>
      <c r="L63" s="1">
        <v>3.6796999480000001</v>
      </c>
      <c r="M63" s="1">
        <v>3.6438320430000002</v>
      </c>
      <c r="N63" s="1">
        <v>1.9907794999999999</v>
      </c>
      <c r="O63" s="1">
        <v>2.0633736800000002</v>
      </c>
      <c r="P63" s="1">
        <v>2.1003710309999999</v>
      </c>
      <c r="AQ63">
        <v>10</v>
      </c>
      <c r="AR63" s="1">
        <v>2.7455752778000004</v>
      </c>
      <c r="AS63" s="1">
        <v>0.70863682886493362</v>
      </c>
      <c r="AT63" t="s">
        <v>306</v>
      </c>
    </row>
    <row r="64" spans="1:46">
      <c r="A64" t="s">
        <v>43</v>
      </c>
      <c r="B64">
        <v>34097098</v>
      </c>
      <c r="C64">
        <v>34098384</v>
      </c>
      <c r="D64">
        <v>1286</v>
      </c>
      <c r="E64" t="s">
        <v>56</v>
      </c>
      <c r="F64" t="s">
        <v>7</v>
      </c>
      <c r="G64" s="1">
        <v>2.4740000000000002</v>
      </c>
      <c r="H64" s="1">
        <v>2.597</v>
      </c>
      <c r="I64" s="1">
        <v>2.2970000000000002</v>
      </c>
      <c r="J64" s="1">
        <v>1.917</v>
      </c>
      <c r="K64" s="1">
        <v>2.6280000000000001</v>
      </c>
      <c r="L64" s="1">
        <v>2.6880000000000002</v>
      </c>
      <c r="M64" s="1">
        <v>2.395</v>
      </c>
      <c r="N64" s="1">
        <v>1.9059999999999999</v>
      </c>
      <c r="O64" s="1">
        <v>2.5350000000000001</v>
      </c>
      <c r="P64" s="1">
        <v>3.2789999999999999</v>
      </c>
      <c r="Q64" s="1">
        <v>3.2490000000000001</v>
      </c>
      <c r="R64" s="1">
        <v>2.6320000000000001</v>
      </c>
      <c r="S64" s="1">
        <v>2.7679999999999998</v>
      </c>
      <c r="T64" s="1">
        <v>3.4929999999999999</v>
      </c>
      <c r="U64" s="1">
        <v>3.464</v>
      </c>
      <c r="V64" s="1">
        <v>2.7869999999999999</v>
      </c>
      <c r="AQ64">
        <v>16</v>
      </c>
      <c r="AR64" s="1">
        <v>2.6943125000000001</v>
      </c>
      <c r="AS64" s="1">
        <v>0.46493839897748723</v>
      </c>
      <c r="AT64" t="s">
        <v>306</v>
      </c>
    </row>
    <row r="65" spans="1:46">
      <c r="A65" t="s">
        <v>20</v>
      </c>
      <c r="B65">
        <v>122970952</v>
      </c>
      <c r="C65">
        <v>122971855</v>
      </c>
      <c r="D65">
        <v>903</v>
      </c>
      <c r="E65" t="s">
        <v>117</v>
      </c>
      <c r="F65" t="s">
        <v>98</v>
      </c>
      <c r="G65" s="1">
        <v>2.9554001790000002</v>
      </c>
      <c r="H65" s="1">
        <v>2.6855697709999999</v>
      </c>
      <c r="I65" s="1">
        <v>3.0288307049999998</v>
      </c>
      <c r="J65" s="1">
        <v>3.4822076759999998</v>
      </c>
      <c r="K65" s="1">
        <v>2.2787265689999998</v>
      </c>
      <c r="L65" s="1">
        <v>2.2723296639999999</v>
      </c>
      <c r="M65" s="1">
        <v>2.5215114550000002</v>
      </c>
      <c r="N65" s="1">
        <v>2.1083011009999999</v>
      </c>
      <c r="AQ65">
        <v>8</v>
      </c>
      <c r="AR65" s="1">
        <v>2.6666096399999994</v>
      </c>
      <c r="AS65" s="1">
        <v>0.43572290542468373</v>
      </c>
      <c r="AT65" t="s">
        <v>306</v>
      </c>
    </row>
    <row r="66" spans="1:46">
      <c r="A66" t="s">
        <v>43</v>
      </c>
      <c r="B66">
        <v>122322723</v>
      </c>
      <c r="C66">
        <v>122323202</v>
      </c>
      <c r="D66">
        <v>479</v>
      </c>
      <c r="E66" t="s">
        <v>234</v>
      </c>
      <c r="F66" t="s">
        <v>224</v>
      </c>
      <c r="G66" s="1">
        <v>2.363</v>
      </c>
      <c r="H66" s="1">
        <v>2.355</v>
      </c>
      <c r="I66" s="1">
        <v>2.714</v>
      </c>
      <c r="J66" s="1">
        <v>2.073</v>
      </c>
      <c r="K66" s="1">
        <v>2.1989999999999998</v>
      </c>
      <c r="L66" s="1">
        <v>2.7029999999999998</v>
      </c>
      <c r="M66" s="1">
        <v>2.5979999999999999</v>
      </c>
      <c r="N66" s="1">
        <v>2.52</v>
      </c>
      <c r="O66" s="1">
        <v>3.1219999999999999</v>
      </c>
      <c r="P66" s="1">
        <v>3.2240000000000002</v>
      </c>
      <c r="Q66" s="1">
        <v>3.343</v>
      </c>
      <c r="AQ66">
        <v>11</v>
      </c>
      <c r="AR66" s="1">
        <v>2.6558181818181819</v>
      </c>
      <c r="AS66" s="1">
        <v>0.40049624176691245</v>
      </c>
      <c r="AT66" t="s">
        <v>306</v>
      </c>
    </row>
    <row r="67" spans="1:46">
      <c r="A67" t="s">
        <v>54</v>
      </c>
      <c r="B67">
        <v>49839451</v>
      </c>
      <c r="C67">
        <v>49840443</v>
      </c>
      <c r="D67">
        <v>992</v>
      </c>
      <c r="E67" t="s">
        <v>58</v>
      </c>
      <c r="F67" t="s">
        <v>7</v>
      </c>
      <c r="G67" s="1">
        <v>3.66</v>
      </c>
      <c r="H67" s="1">
        <v>2.6539999999999999</v>
      </c>
      <c r="I67" s="1">
        <v>4.4080000000000004</v>
      </c>
      <c r="J67" s="1">
        <v>2.855</v>
      </c>
      <c r="K67" s="1">
        <v>3.7570000000000001</v>
      </c>
      <c r="L67" s="1">
        <v>2.702</v>
      </c>
      <c r="M67" s="1">
        <v>4.641</v>
      </c>
      <c r="N67" s="1">
        <v>2.9089999999999998</v>
      </c>
      <c r="O67" s="1">
        <v>1.8009999999999999</v>
      </c>
      <c r="P67" s="1">
        <v>1.847</v>
      </c>
      <c r="Q67" s="1">
        <v>1.871</v>
      </c>
      <c r="R67" s="1">
        <v>2.0289999999999999</v>
      </c>
      <c r="S67" s="1">
        <v>1.742</v>
      </c>
      <c r="T67" s="1">
        <v>1.8120000000000001</v>
      </c>
      <c r="U67" s="1">
        <v>1.83</v>
      </c>
      <c r="V67" s="1">
        <v>1.927</v>
      </c>
      <c r="AQ67">
        <v>16</v>
      </c>
      <c r="AR67" s="1">
        <v>2.6528124999999996</v>
      </c>
      <c r="AS67" s="1">
        <v>0.95170315873372713</v>
      </c>
      <c r="AT67" t="s">
        <v>306</v>
      </c>
    </row>
    <row r="68" spans="1:46">
      <c r="A68" t="s">
        <v>20</v>
      </c>
      <c r="B68">
        <v>63720196</v>
      </c>
      <c r="C68">
        <v>63720745</v>
      </c>
      <c r="D68">
        <v>549</v>
      </c>
      <c r="E68" t="s">
        <v>164</v>
      </c>
      <c r="F68" t="s">
        <v>162</v>
      </c>
      <c r="G68" s="1">
        <v>3.6450006080000001</v>
      </c>
      <c r="H68" s="1">
        <v>3.5467013970000001</v>
      </c>
      <c r="I68" s="1">
        <v>3.7541953069999998</v>
      </c>
      <c r="J68" s="1">
        <v>3.71826517</v>
      </c>
      <c r="K68" s="1">
        <v>2.2741249250000002</v>
      </c>
      <c r="L68" s="1">
        <v>2.9199142130000002</v>
      </c>
      <c r="M68" s="1">
        <v>2.428259374</v>
      </c>
      <c r="N68" s="1">
        <v>2.268038716</v>
      </c>
      <c r="O68" s="1">
        <v>1.7961554909999999</v>
      </c>
      <c r="P68" s="1">
        <v>1.7611245579999999</v>
      </c>
      <c r="Q68" s="1">
        <v>1.789865335</v>
      </c>
      <c r="R68" s="1">
        <v>1.855541063</v>
      </c>
      <c r="AQ68">
        <v>12</v>
      </c>
      <c r="AR68" s="1">
        <v>2.6464321797500001</v>
      </c>
      <c r="AS68" s="1">
        <v>0.78812701631650428</v>
      </c>
      <c r="AT68" t="s">
        <v>306</v>
      </c>
    </row>
    <row r="69" spans="1:46">
      <c r="A69" t="s">
        <v>54</v>
      </c>
      <c r="B69">
        <v>57241831</v>
      </c>
      <c r="C69">
        <v>57242189</v>
      </c>
      <c r="D69">
        <v>358</v>
      </c>
      <c r="E69" t="s">
        <v>55</v>
      </c>
      <c r="F69" t="s">
        <v>7</v>
      </c>
      <c r="G69" s="1">
        <v>2.7730000000000001</v>
      </c>
      <c r="H69" s="1">
        <v>2.722</v>
      </c>
      <c r="I69" s="1">
        <v>3.2759999999999998</v>
      </c>
      <c r="J69" s="1">
        <v>2.8490000000000002</v>
      </c>
      <c r="K69" s="1">
        <v>2.8479999999999999</v>
      </c>
      <c r="L69" s="1">
        <v>2.7559999999999998</v>
      </c>
      <c r="M69" s="1">
        <v>3.3260000000000001</v>
      </c>
      <c r="N69" s="1">
        <v>2.8940000000000001</v>
      </c>
      <c r="O69" s="1">
        <v>2.4700000000000002</v>
      </c>
      <c r="P69" s="1">
        <v>2.1840000000000002</v>
      </c>
      <c r="Q69" s="1">
        <v>2.8330000000000002</v>
      </c>
      <c r="R69" s="1">
        <v>1.732</v>
      </c>
      <c r="S69" s="1">
        <v>2.573</v>
      </c>
      <c r="T69" s="1">
        <v>2.2320000000000002</v>
      </c>
      <c r="U69" s="1">
        <v>2.931</v>
      </c>
      <c r="V69" s="1">
        <v>1.79</v>
      </c>
      <c r="AQ69">
        <v>16</v>
      </c>
      <c r="AR69" s="1">
        <v>2.6368125</v>
      </c>
      <c r="AS69" s="1">
        <v>0.44306760471033096</v>
      </c>
      <c r="AT69" t="s">
        <v>306</v>
      </c>
    </row>
    <row r="70" spans="1:46">
      <c r="A70" t="s">
        <v>20</v>
      </c>
      <c r="B70">
        <v>64049135</v>
      </c>
      <c r="C70">
        <v>64049834</v>
      </c>
      <c r="D70">
        <v>699</v>
      </c>
      <c r="E70" t="s">
        <v>116</v>
      </c>
      <c r="F70" t="s">
        <v>98</v>
      </c>
      <c r="G70" s="1">
        <v>2.6287351069999998</v>
      </c>
      <c r="H70" s="1">
        <v>2.4595420080000001</v>
      </c>
      <c r="I70" s="1">
        <v>3.1834995660000001</v>
      </c>
      <c r="J70" s="1">
        <v>3.0388641070000002</v>
      </c>
      <c r="K70" s="1">
        <v>2.4487415750000001</v>
      </c>
      <c r="L70" s="1">
        <v>2.6960427500000002</v>
      </c>
      <c r="M70" s="1">
        <v>2.5803590220000001</v>
      </c>
      <c r="N70" s="1">
        <v>2.8893828250000002</v>
      </c>
      <c r="O70" s="1">
        <v>2.2950597340000001</v>
      </c>
      <c r="P70" s="1">
        <v>2.2752297019999999</v>
      </c>
      <c r="Q70" s="1">
        <v>2.1673672310000001</v>
      </c>
      <c r="R70" s="1">
        <v>2.0937607300000001</v>
      </c>
      <c r="S70" s="1">
        <v>2.8957025970000001</v>
      </c>
      <c r="T70" s="1">
        <v>2.7882953590000001</v>
      </c>
      <c r="U70" s="1">
        <v>2.4916226359999998</v>
      </c>
      <c r="V70" s="1">
        <v>2.718702494</v>
      </c>
      <c r="AQ70">
        <v>16</v>
      </c>
      <c r="AR70" s="1">
        <v>2.6031817151875001</v>
      </c>
      <c r="AS70" s="1">
        <v>0.30211151335445924</v>
      </c>
      <c r="AT70" t="s">
        <v>306</v>
      </c>
    </row>
    <row r="71" spans="1:46">
      <c r="A71" t="s">
        <v>40</v>
      </c>
      <c r="B71">
        <v>27328743</v>
      </c>
      <c r="C71">
        <v>27328897</v>
      </c>
      <c r="D71">
        <v>154</v>
      </c>
      <c r="E71" t="s">
        <v>272</v>
      </c>
      <c r="F71" t="s">
        <v>269</v>
      </c>
      <c r="G71" s="1">
        <v>2.7705885096450307</v>
      </c>
      <c r="H71" s="1">
        <v>2.0423999469026395</v>
      </c>
      <c r="I71" s="1">
        <v>2.0456899599165586</v>
      </c>
      <c r="J71" s="1">
        <v>1.9576200827270986</v>
      </c>
      <c r="K71" s="1">
        <v>2.2600822434499173</v>
      </c>
      <c r="L71" s="1">
        <v>3.6307608581263899</v>
      </c>
      <c r="M71" s="1">
        <v>3.3094075834786181</v>
      </c>
      <c r="N71" s="1">
        <v>2.6794016547536872</v>
      </c>
      <c r="AQ71">
        <v>8</v>
      </c>
      <c r="AR71" s="1">
        <v>2.5869938548749922</v>
      </c>
      <c r="AS71" s="1">
        <v>0.58589166331540543</v>
      </c>
      <c r="AT71" t="s">
        <v>306</v>
      </c>
    </row>
    <row r="72" spans="1:46">
      <c r="A72" t="s">
        <v>38</v>
      </c>
      <c r="B72">
        <v>134719374</v>
      </c>
      <c r="C72">
        <v>134720046</v>
      </c>
      <c r="D72">
        <v>672</v>
      </c>
      <c r="E72" t="s">
        <v>62</v>
      </c>
      <c r="F72" t="s">
        <v>7</v>
      </c>
      <c r="G72" s="1">
        <v>4.3049999999999997</v>
      </c>
      <c r="H72" s="1">
        <v>5.2480000000000002</v>
      </c>
      <c r="I72" s="1">
        <v>4.1260000000000003</v>
      </c>
      <c r="J72" s="1">
        <v>3.8610000000000002</v>
      </c>
      <c r="K72" s="1">
        <v>3.3730000000000002</v>
      </c>
      <c r="L72" s="1">
        <v>4.4829999999999997</v>
      </c>
      <c r="M72" s="1">
        <v>1.9910000000000001</v>
      </c>
      <c r="N72" s="1">
        <v>1.782</v>
      </c>
      <c r="O72" s="1">
        <v>1.615</v>
      </c>
      <c r="P72" s="1">
        <v>1.863</v>
      </c>
      <c r="Q72" s="1">
        <v>2.8679999999999999</v>
      </c>
      <c r="R72" s="1">
        <v>2.133</v>
      </c>
      <c r="S72" s="1">
        <v>2.3660000000000001</v>
      </c>
      <c r="T72" s="1">
        <v>1.56</v>
      </c>
      <c r="U72" s="1">
        <v>2.133</v>
      </c>
      <c r="V72" s="1">
        <v>2.0859999999999999</v>
      </c>
      <c r="W72" s="1">
        <v>2.2709999999999999</v>
      </c>
      <c r="X72" s="1">
        <v>1.8089999999999999</v>
      </c>
      <c r="Y72" s="1">
        <v>1.899</v>
      </c>
      <c r="Z72" s="1">
        <v>1.774</v>
      </c>
      <c r="AA72" s="1">
        <v>2.17</v>
      </c>
      <c r="AB72" s="1">
        <v>1.9239999999999999</v>
      </c>
      <c r="AC72" s="1">
        <v>1.968</v>
      </c>
      <c r="AD72" s="1">
        <v>2.23</v>
      </c>
      <c r="AQ72">
        <v>24</v>
      </c>
      <c r="AR72" s="1">
        <v>2.5765833333333341</v>
      </c>
      <c r="AS72" s="1">
        <v>1.0310903580137323</v>
      </c>
      <c r="AT72" t="s">
        <v>306</v>
      </c>
    </row>
    <row r="73" spans="1:46">
      <c r="A73" t="s">
        <v>43</v>
      </c>
      <c r="B73">
        <v>122282754</v>
      </c>
      <c r="C73">
        <v>122282997</v>
      </c>
      <c r="D73">
        <v>243</v>
      </c>
      <c r="E73" t="s">
        <v>235</v>
      </c>
      <c r="F73" t="s">
        <v>224</v>
      </c>
      <c r="G73" s="1">
        <v>2.0870000000000002</v>
      </c>
      <c r="H73" s="1">
        <v>2.633</v>
      </c>
      <c r="I73" s="1">
        <v>2.0179999999999998</v>
      </c>
      <c r="J73" s="1">
        <v>1.9850000000000001</v>
      </c>
      <c r="K73" s="1">
        <v>1.774</v>
      </c>
      <c r="L73" s="1">
        <v>2.8039999999999998</v>
      </c>
      <c r="M73" s="1">
        <v>2.8929999999999998</v>
      </c>
      <c r="N73" s="1">
        <v>2.718</v>
      </c>
      <c r="O73" s="1">
        <v>2.6339999999999999</v>
      </c>
      <c r="P73" s="1">
        <v>2.2959999999999998</v>
      </c>
      <c r="Q73" s="1">
        <v>3.9649999999999999</v>
      </c>
      <c r="AQ73">
        <v>11</v>
      </c>
      <c r="AR73" s="1">
        <v>2.5279090909090907</v>
      </c>
      <c r="AS73" s="1">
        <v>0.5803212988658577</v>
      </c>
      <c r="AT73" t="s">
        <v>306</v>
      </c>
    </row>
    <row r="74" spans="1:46">
      <c r="A74" t="s">
        <v>51</v>
      </c>
      <c r="B74">
        <v>38771282</v>
      </c>
      <c r="C74">
        <v>38771451</v>
      </c>
      <c r="D74">
        <v>169</v>
      </c>
      <c r="E74" t="s">
        <v>271</v>
      </c>
      <c r="F74" t="s">
        <v>269</v>
      </c>
      <c r="G74" s="1">
        <v>2.1824648551732193</v>
      </c>
      <c r="H74" s="1">
        <v>1.8091806907446826</v>
      </c>
      <c r="I74" s="1">
        <v>3.4337067738680247</v>
      </c>
      <c r="J74" s="1">
        <v>4.3359584939793843</v>
      </c>
      <c r="K74" s="1">
        <v>3.0750126408218015</v>
      </c>
      <c r="L74" s="1">
        <v>1.8090378205153568</v>
      </c>
      <c r="M74" s="1">
        <v>1.8332766673768912</v>
      </c>
      <c r="N74" s="1">
        <v>1.3618666879717418</v>
      </c>
      <c r="AQ74">
        <v>8</v>
      </c>
      <c r="AR74" s="1">
        <v>2.4800630788063875</v>
      </c>
      <c r="AS74" s="1">
        <v>0.95951600296740225</v>
      </c>
      <c r="AT74" t="s">
        <v>306</v>
      </c>
    </row>
    <row r="75" spans="1:46">
      <c r="A75" t="s">
        <v>51</v>
      </c>
      <c r="B75">
        <v>120580009</v>
      </c>
      <c r="C75">
        <v>120580527</v>
      </c>
      <c r="D75">
        <v>518</v>
      </c>
      <c r="E75" t="s">
        <v>57</v>
      </c>
      <c r="F75" t="s">
        <v>7</v>
      </c>
      <c r="G75" s="1">
        <v>2.335</v>
      </c>
      <c r="H75" s="1">
        <v>2.0790000000000002</v>
      </c>
      <c r="I75" s="1">
        <v>3.0649999999999999</v>
      </c>
      <c r="J75" s="1">
        <v>2.5739999999999998</v>
      </c>
      <c r="K75" s="1">
        <v>2.399</v>
      </c>
      <c r="L75" s="1">
        <v>2.1240000000000001</v>
      </c>
      <c r="M75" s="1">
        <v>3.105</v>
      </c>
      <c r="N75" s="1">
        <v>2.5910000000000002</v>
      </c>
      <c r="O75" s="1">
        <v>2.887</v>
      </c>
      <c r="P75" s="1">
        <v>2.6760000000000002</v>
      </c>
      <c r="Q75" s="1">
        <v>2.1139999999999999</v>
      </c>
      <c r="R75" s="1">
        <v>1.8380000000000001</v>
      </c>
      <c r="S75" s="1">
        <v>2.9940000000000002</v>
      </c>
      <c r="T75" s="1">
        <v>2.74</v>
      </c>
      <c r="U75" s="1">
        <v>2.1949999999999998</v>
      </c>
      <c r="V75" s="1">
        <v>1.879</v>
      </c>
      <c r="AQ75">
        <v>16</v>
      </c>
      <c r="AR75" s="1">
        <v>2.4746875000000004</v>
      </c>
      <c r="AS75" s="1">
        <v>0.40257650185244248</v>
      </c>
      <c r="AT75" t="s">
        <v>306</v>
      </c>
    </row>
    <row r="76" spans="1:46">
      <c r="A76" t="s">
        <v>20</v>
      </c>
      <c r="B76">
        <v>99474808</v>
      </c>
      <c r="C76">
        <v>99475474</v>
      </c>
      <c r="D76">
        <v>666</v>
      </c>
      <c r="E76" t="s">
        <v>123</v>
      </c>
      <c r="F76" t="s">
        <v>98</v>
      </c>
      <c r="G76" s="1">
        <v>3.9890806310000002</v>
      </c>
      <c r="H76" s="1">
        <v>4.5040166619999997</v>
      </c>
      <c r="I76" s="1">
        <v>3.9964296340000001</v>
      </c>
      <c r="J76" s="1">
        <v>3.2465337700000001</v>
      </c>
      <c r="K76" s="1">
        <v>1.346372205</v>
      </c>
      <c r="L76" s="1">
        <v>1.4665467809999999</v>
      </c>
      <c r="M76" s="1">
        <v>1.377452248</v>
      </c>
      <c r="N76" s="1">
        <v>1.282127384</v>
      </c>
      <c r="O76" s="1">
        <v>2.1307531869999998</v>
      </c>
      <c r="P76" s="1">
        <v>2.3293551629999998</v>
      </c>
      <c r="Q76" s="1">
        <v>2.1061245159999999</v>
      </c>
      <c r="R76" s="1">
        <v>2.0601456659999999</v>
      </c>
      <c r="S76" s="1">
        <v>2.261226502</v>
      </c>
      <c r="T76" s="1">
        <v>2.2364912139999999</v>
      </c>
      <c r="U76" s="1">
        <v>2.2648248469999999</v>
      </c>
      <c r="AQ76">
        <v>15</v>
      </c>
      <c r="AR76" s="1">
        <v>2.4398320273333329</v>
      </c>
      <c r="AS76" s="1">
        <v>0.99377377974368142</v>
      </c>
      <c r="AT76" t="s">
        <v>306</v>
      </c>
    </row>
    <row r="77" spans="1:46">
      <c r="A77" t="s">
        <v>12</v>
      </c>
      <c r="B77">
        <v>57197510</v>
      </c>
      <c r="C77">
        <v>57198156</v>
      </c>
      <c r="D77">
        <v>646</v>
      </c>
      <c r="E77" t="s">
        <v>61</v>
      </c>
      <c r="F77" t="s">
        <v>7</v>
      </c>
      <c r="G77" s="1">
        <v>2.1339999999999999</v>
      </c>
      <c r="H77" s="1">
        <v>2.6280000000000001</v>
      </c>
      <c r="I77" s="1">
        <v>1.9650000000000001</v>
      </c>
      <c r="J77" s="1">
        <v>4.1950000000000003</v>
      </c>
      <c r="K77" s="1">
        <v>2.1789999999999998</v>
      </c>
      <c r="L77" s="1">
        <v>2.6970000000000001</v>
      </c>
      <c r="M77" s="1">
        <v>2.0169999999999999</v>
      </c>
      <c r="N77" s="1">
        <v>4.3650000000000002</v>
      </c>
      <c r="O77" s="1">
        <v>1.869</v>
      </c>
      <c r="P77" s="1">
        <v>2.2360000000000002</v>
      </c>
      <c r="Q77" s="1">
        <v>2.444</v>
      </c>
      <c r="R77" s="1">
        <v>1.883</v>
      </c>
      <c r="S77" s="1">
        <v>1.8420000000000001</v>
      </c>
      <c r="T77" s="1">
        <v>2.21</v>
      </c>
      <c r="U77" s="1">
        <v>2.472</v>
      </c>
      <c r="V77" s="1">
        <v>1.895</v>
      </c>
      <c r="AQ77">
        <v>16</v>
      </c>
      <c r="AR77" s="1">
        <v>2.4394375000000004</v>
      </c>
      <c r="AS77" s="1">
        <v>0.74329603530070587</v>
      </c>
      <c r="AT77" t="s">
        <v>306</v>
      </c>
    </row>
    <row r="78" spans="1:46">
      <c r="A78" t="s">
        <v>20</v>
      </c>
      <c r="B78">
        <v>104118784</v>
      </c>
      <c r="C78">
        <v>104119383</v>
      </c>
      <c r="D78">
        <v>599</v>
      </c>
      <c r="E78" t="s">
        <v>201</v>
      </c>
      <c r="F78" t="s">
        <v>162</v>
      </c>
      <c r="G78" s="1">
        <v>2.5206539399999999</v>
      </c>
      <c r="H78" s="1">
        <v>2.250789454</v>
      </c>
      <c r="I78" s="1">
        <v>2.466065076</v>
      </c>
      <c r="J78" s="1">
        <v>2.3158828329999999</v>
      </c>
      <c r="AQ78">
        <v>4</v>
      </c>
      <c r="AR78" s="1">
        <v>2.3883478257499999</v>
      </c>
      <c r="AS78" s="1">
        <v>0.10922266210261029</v>
      </c>
      <c r="AT78" t="s">
        <v>306</v>
      </c>
    </row>
    <row r="79" spans="1:46">
      <c r="A79" t="s">
        <v>20</v>
      </c>
      <c r="B79">
        <v>109110727</v>
      </c>
      <c r="C79">
        <v>109111476</v>
      </c>
      <c r="D79">
        <v>749</v>
      </c>
      <c r="E79" t="s">
        <v>118</v>
      </c>
      <c r="F79" t="s">
        <v>98</v>
      </c>
      <c r="G79" s="1">
        <v>2.6665639200000002</v>
      </c>
      <c r="H79" s="1">
        <v>2.6490410519999998</v>
      </c>
      <c r="I79" s="1">
        <v>2.7109136399999998</v>
      </c>
      <c r="J79" s="1">
        <v>2.1016638400000001</v>
      </c>
      <c r="K79" s="1">
        <v>2.2256417260000001</v>
      </c>
      <c r="L79" s="1">
        <v>1.960071846</v>
      </c>
      <c r="AQ79">
        <v>6</v>
      </c>
      <c r="AR79" s="1">
        <v>2.3856493373333332</v>
      </c>
      <c r="AS79" s="1">
        <v>0.30040291393640656</v>
      </c>
      <c r="AT79" t="s">
        <v>306</v>
      </c>
    </row>
    <row r="80" spans="1:46">
      <c r="A80" t="s">
        <v>20</v>
      </c>
      <c r="B80">
        <v>105751775</v>
      </c>
      <c r="C80">
        <v>105752474</v>
      </c>
      <c r="D80">
        <v>699</v>
      </c>
      <c r="E80" t="s">
        <v>122</v>
      </c>
      <c r="F80" t="s">
        <v>98</v>
      </c>
      <c r="G80" s="1">
        <v>3.34576019</v>
      </c>
      <c r="H80" s="1">
        <v>2.616453436</v>
      </c>
      <c r="I80" s="1">
        <v>1.6864921150000001</v>
      </c>
      <c r="J80" s="1">
        <v>2.8397798270000001</v>
      </c>
      <c r="K80" s="1">
        <v>2.0428481409999999</v>
      </c>
      <c r="L80" s="1">
        <v>2.0968203189999999</v>
      </c>
      <c r="M80" s="1">
        <v>2.3814890210000002</v>
      </c>
      <c r="N80" s="1">
        <v>2.2552469579999999</v>
      </c>
      <c r="O80" s="1">
        <v>2.2328292379999999</v>
      </c>
      <c r="P80" s="1">
        <v>2.195167466</v>
      </c>
      <c r="Q80" s="1">
        <v>2.1511560269999999</v>
      </c>
      <c r="R80" s="1">
        <v>2.0525180550000002</v>
      </c>
      <c r="S80" s="1">
        <v>2.649216483</v>
      </c>
      <c r="T80" s="1">
        <v>2.6152166619999999</v>
      </c>
      <c r="U80" s="1">
        <v>2.2552535329999999</v>
      </c>
      <c r="AQ80">
        <v>15</v>
      </c>
      <c r="AR80" s="1">
        <v>2.3610831647333339</v>
      </c>
      <c r="AS80" s="1">
        <v>0.38676573058835695</v>
      </c>
      <c r="AT80" t="s">
        <v>306</v>
      </c>
    </row>
    <row r="81" spans="1:46">
      <c r="A81" t="s">
        <v>46</v>
      </c>
      <c r="B81">
        <v>24635115</v>
      </c>
      <c r="C81">
        <v>24635723</v>
      </c>
      <c r="D81">
        <v>608</v>
      </c>
      <c r="E81" t="s">
        <v>60</v>
      </c>
      <c r="F81" t="s">
        <v>7</v>
      </c>
      <c r="G81" s="1">
        <v>2.032</v>
      </c>
      <c r="H81" s="1">
        <v>2.6629999999999998</v>
      </c>
      <c r="I81" s="1">
        <v>1.97</v>
      </c>
      <c r="J81" s="1">
        <v>1.8839999999999999</v>
      </c>
      <c r="K81" s="1">
        <v>1.9990000000000001</v>
      </c>
      <c r="L81" s="1">
        <v>2.6549999999999998</v>
      </c>
      <c r="M81" s="1">
        <v>1.962</v>
      </c>
      <c r="N81" s="1">
        <v>1.893</v>
      </c>
      <c r="O81" s="1">
        <v>3.3559999999999999</v>
      </c>
      <c r="P81" s="1">
        <v>2.0699999999999998</v>
      </c>
      <c r="Q81" s="1">
        <v>2.34</v>
      </c>
      <c r="R81" s="1">
        <v>2.468</v>
      </c>
      <c r="S81" s="1">
        <v>3.3220000000000001</v>
      </c>
      <c r="T81" s="1">
        <v>2.085</v>
      </c>
      <c r="U81" s="1">
        <v>2.3380000000000001</v>
      </c>
      <c r="V81" s="1">
        <v>2.4649999999999999</v>
      </c>
      <c r="AQ81">
        <v>16</v>
      </c>
      <c r="AR81" s="1">
        <v>2.3438749999999997</v>
      </c>
      <c r="AS81" s="1">
        <v>0.45197523093085651</v>
      </c>
      <c r="AT81" t="s">
        <v>306</v>
      </c>
    </row>
    <row r="82" spans="1:46">
      <c r="A82" t="s">
        <v>20</v>
      </c>
      <c r="B82">
        <v>80208854</v>
      </c>
      <c r="C82">
        <v>80209553</v>
      </c>
      <c r="D82">
        <v>699</v>
      </c>
      <c r="E82" t="s">
        <v>129</v>
      </c>
      <c r="F82" t="s">
        <v>98</v>
      </c>
      <c r="G82" s="1">
        <v>1.824870207</v>
      </c>
      <c r="H82" s="1">
        <v>1.9163152139999999</v>
      </c>
      <c r="I82" s="1">
        <v>1.816335663</v>
      </c>
      <c r="J82" s="1">
        <v>1.977739007</v>
      </c>
      <c r="K82" s="1">
        <v>2.9017950309999998</v>
      </c>
      <c r="L82" s="1">
        <v>2.937147978</v>
      </c>
      <c r="M82" s="1">
        <v>2.94327272</v>
      </c>
      <c r="N82" s="1">
        <v>2.0717999169999999</v>
      </c>
      <c r="AQ82">
        <v>8</v>
      </c>
      <c r="AR82" s="1">
        <v>2.2986594671250002</v>
      </c>
      <c r="AS82" s="1">
        <v>0.49304172907259414</v>
      </c>
      <c r="AT82" t="s">
        <v>306</v>
      </c>
    </row>
    <row r="83" spans="1:46">
      <c r="A83" t="s">
        <v>40</v>
      </c>
      <c r="B83">
        <v>167801292</v>
      </c>
      <c r="C83">
        <v>167801967</v>
      </c>
      <c r="D83">
        <v>675</v>
      </c>
      <c r="E83" t="s">
        <v>59</v>
      </c>
      <c r="F83" t="s">
        <v>7</v>
      </c>
      <c r="G83" s="1">
        <v>2.2480000000000002</v>
      </c>
      <c r="H83" s="1">
        <v>2.8839999999999999</v>
      </c>
      <c r="I83" s="1">
        <v>2.3620000000000001</v>
      </c>
      <c r="J83" s="1">
        <v>2.2170000000000001</v>
      </c>
      <c r="K83" s="1">
        <v>2.339</v>
      </c>
      <c r="L83" s="1">
        <v>2.9460000000000002</v>
      </c>
      <c r="M83" s="1">
        <v>2.3820000000000001</v>
      </c>
      <c r="N83" s="1">
        <v>2.2530000000000001</v>
      </c>
      <c r="O83" s="1">
        <v>2.0089999999999999</v>
      </c>
      <c r="P83" s="1">
        <v>1.998</v>
      </c>
      <c r="Q83" s="1">
        <v>1.2729999999999999</v>
      </c>
      <c r="R83" s="1">
        <v>3.1850000000000001</v>
      </c>
      <c r="S83" s="1">
        <v>1.9690000000000001</v>
      </c>
      <c r="T83" s="1">
        <v>2.0409999999999999</v>
      </c>
      <c r="U83" s="1">
        <v>1.28</v>
      </c>
      <c r="V83" s="1">
        <v>3.14</v>
      </c>
      <c r="AQ83">
        <v>16</v>
      </c>
      <c r="AR83" s="1">
        <v>2.2828750000000002</v>
      </c>
      <c r="AS83" s="1">
        <v>0.54279667866983095</v>
      </c>
      <c r="AT83" t="s">
        <v>306</v>
      </c>
    </row>
    <row r="84" spans="1:46">
      <c r="A84" t="s">
        <v>27</v>
      </c>
      <c r="B84">
        <v>123031216</v>
      </c>
      <c r="C84">
        <v>123031458</v>
      </c>
      <c r="D84">
        <v>242</v>
      </c>
      <c r="E84" t="s">
        <v>64</v>
      </c>
      <c r="F84" t="s">
        <v>7</v>
      </c>
      <c r="G84" s="1">
        <v>2.34</v>
      </c>
      <c r="H84" s="1">
        <v>2.35</v>
      </c>
      <c r="I84" s="1">
        <v>2.7559999999999998</v>
      </c>
      <c r="J84" s="1">
        <v>3.706</v>
      </c>
      <c r="K84" s="1">
        <v>2.367</v>
      </c>
      <c r="L84" s="1">
        <v>2.41</v>
      </c>
      <c r="M84" s="1">
        <v>2.8220000000000001</v>
      </c>
      <c r="N84" s="1">
        <v>3.819</v>
      </c>
      <c r="O84" s="1">
        <v>1.7110000000000001</v>
      </c>
      <c r="P84" s="1">
        <v>1.7689999999999999</v>
      </c>
      <c r="Q84" s="1">
        <v>1.4910000000000001</v>
      </c>
      <c r="R84" s="1">
        <v>1.68</v>
      </c>
      <c r="S84" s="1">
        <v>1.7470000000000001</v>
      </c>
      <c r="T84" s="1">
        <v>1.82</v>
      </c>
      <c r="U84" s="1">
        <v>1.56</v>
      </c>
      <c r="V84" s="1">
        <v>1.7290000000000001</v>
      </c>
      <c r="AQ84">
        <v>16</v>
      </c>
      <c r="AR84" s="1">
        <v>2.2548124999999994</v>
      </c>
      <c r="AS84" s="1">
        <v>0.69956452693354376</v>
      </c>
      <c r="AT84" t="s">
        <v>306</v>
      </c>
    </row>
    <row r="85" spans="1:46">
      <c r="A85" t="s">
        <v>20</v>
      </c>
      <c r="B85">
        <v>110877085</v>
      </c>
      <c r="C85">
        <v>110877684</v>
      </c>
      <c r="D85">
        <v>599</v>
      </c>
      <c r="E85" t="s">
        <v>213</v>
      </c>
      <c r="F85" t="s">
        <v>162</v>
      </c>
      <c r="G85" s="1">
        <v>3.7405063969999999</v>
      </c>
      <c r="H85" s="1">
        <v>4.2866227720000003</v>
      </c>
      <c r="I85" s="1">
        <v>2.7082704350000002</v>
      </c>
      <c r="J85" s="1">
        <v>2.1396499119999999</v>
      </c>
      <c r="K85" s="1">
        <v>2.0533905290000001</v>
      </c>
      <c r="L85" s="1">
        <v>2.0478406279999999</v>
      </c>
      <c r="M85" s="1">
        <v>2.0241141969999998</v>
      </c>
      <c r="N85" s="1">
        <v>1.999854588</v>
      </c>
      <c r="O85" s="1">
        <v>1.953540788</v>
      </c>
      <c r="P85" s="1">
        <v>1.930832243</v>
      </c>
      <c r="Q85" s="1">
        <v>1.787310358</v>
      </c>
      <c r="R85" s="1">
        <v>1.812151616</v>
      </c>
      <c r="S85" s="1">
        <v>1.6539962969999999</v>
      </c>
      <c r="T85" s="1">
        <v>1.601949093</v>
      </c>
      <c r="U85" s="1">
        <v>1.3610105429999999</v>
      </c>
      <c r="AQ85">
        <v>15</v>
      </c>
      <c r="AR85" s="1">
        <v>2.2067360264000002</v>
      </c>
      <c r="AS85" s="1">
        <v>0.77104762051676845</v>
      </c>
      <c r="AT85" t="s">
        <v>306</v>
      </c>
    </row>
    <row r="86" spans="1:46">
      <c r="A86" t="s">
        <v>20</v>
      </c>
      <c r="B86">
        <v>113085094</v>
      </c>
      <c r="C86">
        <v>113085693</v>
      </c>
      <c r="D86">
        <v>599</v>
      </c>
      <c r="E86" t="s">
        <v>124</v>
      </c>
      <c r="F86" t="s">
        <v>98</v>
      </c>
      <c r="G86" s="1">
        <v>3.05</v>
      </c>
      <c r="H86" s="1">
        <v>2.1800000000000002</v>
      </c>
      <c r="I86" s="1">
        <v>2.13</v>
      </c>
      <c r="J86" s="1">
        <v>1.5</v>
      </c>
      <c r="K86" s="1">
        <v>2.17</v>
      </c>
      <c r="AQ86">
        <v>5</v>
      </c>
      <c r="AR86" s="1">
        <v>2.206</v>
      </c>
      <c r="AS86" s="1">
        <v>0.49366385324429085</v>
      </c>
      <c r="AT86" t="s">
        <v>306</v>
      </c>
    </row>
    <row r="87" spans="1:46">
      <c r="A87" t="s">
        <v>51</v>
      </c>
      <c r="B87">
        <v>88191783</v>
      </c>
      <c r="C87">
        <v>88192012</v>
      </c>
      <c r="D87">
        <v>229</v>
      </c>
      <c r="E87" t="s">
        <v>240</v>
      </c>
      <c r="F87" t="s">
        <v>224</v>
      </c>
      <c r="G87" s="1">
        <v>1.8280000000000001</v>
      </c>
      <c r="H87" s="1">
        <v>1.476</v>
      </c>
      <c r="I87" s="1">
        <v>1.9870000000000001</v>
      </c>
      <c r="J87" s="1">
        <v>3.2970000000000002</v>
      </c>
      <c r="K87" s="1">
        <v>3.8740000000000001</v>
      </c>
      <c r="L87" s="1">
        <v>2.8650000000000002</v>
      </c>
      <c r="M87" s="1">
        <v>2.766</v>
      </c>
      <c r="N87" s="1">
        <v>1.917</v>
      </c>
      <c r="O87" s="1">
        <v>1.163</v>
      </c>
      <c r="P87" s="1">
        <v>1.52</v>
      </c>
      <c r="Q87" s="1">
        <v>1.39</v>
      </c>
      <c r="AQ87">
        <v>11</v>
      </c>
      <c r="AR87" s="1">
        <v>2.1893636363636371</v>
      </c>
      <c r="AS87" s="1">
        <v>0.83931295200595912</v>
      </c>
      <c r="AT87" t="s">
        <v>306</v>
      </c>
    </row>
    <row r="88" spans="1:46">
      <c r="A88" t="s">
        <v>20</v>
      </c>
      <c r="B88">
        <v>102242329</v>
      </c>
      <c r="C88">
        <v>102243505</v>
      </c>
      <c r="D88">
        <v>1176</v>
      </c>
      <c r="E88" t="s">
        <v>125</v>
      </c>
      <c r="F88" t="s">
        <v>98</v>
      </c>
      <c r="G88" s="1">
        <v>1.9436489050000001</v>
      </c>
      <c r="H88" s="1">
        <v>2.435054198</v>
      </c>
      <c r="I88" s="1">
        <v>2.1921362850000001</v>
      </c>
      <c r="J88" s="1">
        <v>2.1375496639999998</v>
      </c>
      <c r="AQ88">
        <v>4</v>
      </c>
      <c r="AR88" s="1">
        <v>2.1770972630000003</v>
      </c>
      <c r="AS88" s="1">
        <v>0.17523562775365606</v>
      </c>
      <c r="AT88" t="s">
        <v>306</v>
      </c>
    </row>
    <row r="89" spans="1:46">
      <c r="A89" t="s">
        <v>20</v>
      </c>
      <c r="B89">
        <v>97733419</v>
      </c>
      <c r="C89">
        <v>97734018</v>
      </c>
      <c r="D89">
        <v>599</v>
      </c>
      <c r="E89" t="s">
        <v>128</v>
      </c>
      <c r="F89" t="s">
        <v>98</v>
      </c>
      <c r="G89" s="1">
        <v>3.1</v>
      </c>
      <c r="H89" s="1">
        <v>2.15</v>
      </c>
      <c r="I89" s="1">
        <v>1.94</v>
      </c>
      <c r="J89" s="1">
        <v>1.47</v>
      </c>
      <c r="AQ89">
        <v>4</v>
      </c>
      <c r="AR89" s="1">
        <v>2.165</v>
      </c>
      <c r="AS89" s="1">
        <v>0.59331694733927931</v>
      </c>
      <c r="AT89" t="s">
        <v>306</v>
      </c>
    </row>
    <row r="90" spans="1:46">
      <c r="A90" t="s">
        <v>16</v>
      </c>
      <c r="B90">
        <v>8761603</v>
      </c>
      <c r="C90">
        <v>8762036</v>
      </c>
      <c r="D90">
        <v>433</v>
      </c>
      <c r="E90" t="s">
        <v>66</v>
      </c>
      <c r="F90" t="s">
        <v>7</v>
      </c>
      <c r="G90" s="1">
        <v>1.867</v>
      </c>
      <c r="H90" s="1">
        <v>2.5299999999999998</v>
      </c>
      <c r="I90" s="1">
        <v>2.0219999999999998</v>
      </c>
      <c r="J90" s="1">
        <v>2.2919999999999998</v>
      </c>
      <c r="K90" s="1">
        <v>1.9039999999999999</v>
      </c>
      <c r="L90" s="1">
        <v>2.5979999999999999</v>
      </c>
      <c r="M90" s="1">
        <v>2.0960000000000001</v>
      </c>
      <c r="N90" s="1">
        <v>2.351</v>
      </c>
      <c r="O90" s="1">
        <v>3.4529999999999998</v>
      </c>
      <c r="P90" s="1">
        <v>1.655</v>
      </c>
      <c r="Q90" s="1">
        <v>1.9279999999999999</v>
      </c>
      <c r="R90" s="1">
        <v>1.385</v>
      </c>
      <c r="S90" s="1">
        <v>3.419</v>
      </c>
      <c r="T90" s="1">
        <v>1.661</v>
      </c>
      <c r="U90" s="1">
        <v>1.9279999999999999</v>
      </c>
      <c r="V90" s="1">
        <v>1.42</v>
      </c>
      <c r="AQ90">
        <v>16</v>
      </c>
      <c r="AR90" s="1">
        <v>2.1568125000000005</v>
      </c>
      <c r="AS90" s="1">
        <v>0.59022455671019725</v>
      </c>
      <c r="AT90" t="s">
        <v>306</v>
      </c>
    </row>
    <row r="91" spans="1:46">
      <c r="A91" t="s">
        <v>20</v>
      </c>
      <c r="B91">
        <v>65689812</v>
      </c>
      <c r="C91">
        <v>65690761</v>
      </c>
      <c r="D91">
        <v>949</v>
      </c>
      <c r="E91" t="s">
        <v>126</v>
      </c>
      <c r="F91" t="s">
        <v>98</v>
      </c>
      <c r="G91" s="1">
        <v>1.4713037360000001</v>
      </c>
      <c r="H91" s="1">
        <v>1.5258694500000001</v>
      </c>
      <c r="I91" s="1">
        <v>1.7314175119999999</v>
      </c>
      <c r="J91" s="1">
        <v>1.733434989</v>
      </c>
      <c r="K91" s="1">
        <v>1.32759369</v>
      </c>
      <c r="L91" s="1">
        <v>1.2635974430000001</v>
      </c>
      <c r="M91" s="1">
        <v>1.3996129260000001</v>
      </c>
      <c r="N91" s="1">
        <v>1.4516450649999999</v>
      </c>
      <c r="O91" s="1">
        <v>2.0489612799999999</v>
      </c>
      <c r="P91" s="1">
        <v>1.6626917919999999</v>
      </c>
      <c r="Q91" s="1">
        <v>2.465127023</v>
      </c>
      <c r="R91" s="1">
        <v>2.289527584</v>
      </c>
      <c r="S91" s="1">
        <v>2.3812696670000002</v>
      </c>
      <c r="T91" s="1">
        <v>2.3979836450000001</v>
      </c>
      <c r="U91" s="1">
        <v>2.1904346349999999</v>
      </c>
      <c r="V91" s="1">
        <v>2.1834944329999999</v>
      </c>
      <c r="W91" s="1">
        <v>3.300185677</v>
      </c>
      <c r="X91" s="1">
        <v>3.1876410989999999</v>
      </c>
      <c r="Y91" s="1">
        <v>3.706555657</v>
      </c>
      <c r="Z91" s="1">
        <v>3.1072655939999998</v>
      </c>
      <c r="AQ91">
        <v>20</v>
      </c>
      <c r="AR91" s="1">
        <v>2.1412806448500001</v>
      </c>
      <c r="AS91" s="1">
        <v>0.70474340333862839</v>
      </c>
      <c r="AT91" t="s">
        <v>306</v>
      </c>
    </row>
    <row r="92" spans="1:46">
      <c r="A92" t="s">
        <v>20</v>
      </c>
      <c r="B92">
        <v>81231583</v>
      </c>
      <c r="C92">
        <v>81232132</v>
      </c>
      <c r="D92">
        <v>549</v>
      </c>
      <c r="E92" t="s">
        <v>310</v>
      </c>
      <c r="F92" t="s">
        <v>162</v>
      </c>
      <c r="G92" s="1">
        <v>1.9700057660000001</v>
      </c>
      <c r="H92" s="1">
        <v>2.0930035569999998</v>
      </c>
      <c r="I92" s="1">
        <v>2.1619525340000001</v>
      </c>
      <c r="J92" s="1">
        <v>2.2078776960000002</v>
      </c>
      <c r="K92" s="1">
        <v>2.3386725589999999</v>
      </c>
      <c r="L92" s="1">
        <v>2.4193783770000001</v>
      </c>
      <c r="M92" s="1">
        <v>1.9731082660000001</v>
      </c>
      <c r="N92" s="1">
        <v>1.9023631050000001</v>
      </c>
      <c r="AQ92">
        <v>8</v>
      </c>
      <c r="AR92" s="1">
        <v>2.1332952325000001</v>
      </c>
      <c r="AS92" s="1">
        <v>0.17236718703500623</v>
      </c>
      <c r="AT92" t="s">
        <v>306</v>
      </c>
    </row>
    <row r="93" spans="1:46">
      <c r="A93" t="s">
        <v>54</v>
      </c>
      <c r="B93">
        <v>34044399</v>
      </c>
      <c r="C93">
        <v>34045025</v>
      </c>
      <c r="D93">
        <v>626</v>
      </c>
      <c r="E93" t="s">
        <v>65</v>
      </c>
      <c r="F93" t="s">
        <v>7</v>
      </c>
      <c r="G93" s="1">
        <v>2.09</v>
      </c>
      <c r="H93" s="1">
        <v>2.8780000000000001</v>
      </c>
      <c r="I93" s="1">
        <v>1.875</v>
      </c>
      <c r="J93" s="1">
        <v>2.5790000000000002</v>
      </c>
      <c r="K93" s="1">
        <v>2.0659999999999998</v>
      </c>
      <c r="L93" s="1">
        <v>2.84</v>
      </c>
      <c r="M93" s="1">
        <v>1.8959999999999999</v>
      </c>
      <c r="N93" s="1">
        <v>2.4940000000000002</v>
      </c>
      <c r="O93" s="1">
        <v>1.746</v>
      </c>
      <c r="P93" s="1">
        <v>2.1120000000000001</v>
      </c>
      <c r="Q93" s="1">
        <v>1.825</v>
      </c>
      <c r="R93" s="1">
        <v>1.9590000000000001</v>
      </c>
      <c r="S93" s="1">
        <v>1.78</v>
      </c>
      <c r="T93" s="1">
        <v>2.073</v>
      </c>
      <c r="U93" s="1">
        <v>1.9330000000000001</v>
      </c>
      <c r="V93" s="1">
        <v>1.9530000000000001</v>
      </c>
      <c r="AQ93">
        <v>16</v>
      </c>
      <c r="AR93" s="1">
        <v>2.1311875000000002</v>
      </c>
      <c r="AS93" s="1">
        <v>0.35258761654906318</v>
      </c>
      <c r="AT93" t="s">
        <v>306</v>
      </c>
    </row>
    <row r="94" spans="1:46">
      <c r="A94" t="s">
        <v>48</v>
      </c>
      <c r="B94">
        <v>76658136</v>
      </c>
      <c r="C94">
        <v>76658827</v>
      </c>
      <c r="D94">
        <v>691</v>
      </c>
      <c r="E94" t="s">
        <v>63</v>
      </c>
      <c r="F94" t="s">
        <v>7</v>
      </c>
      <c r="G94" s="1">
        <v>1.712</v>
      </c>
      <c r="H94" s="1">
        <v>2.1070000000000002</v>
      </c>
      <c r="I94" s="1">
        <v>2.0019999999999998</v>
      </c>
      <c r="J94" s="1">
        <v>1.798</v>
      </c>
      <c r="K94" s="1">
        <v>1.68</v>
      </c>
      <c r="L94" s="1">
        <v>2.1659999999999999</v>
      </c>
      <c r="M94" s="1">
        <v>2.0699999999999998</v>
      </c>
      <c r="N94" s="1">
        <v>1.8680000000000001</v>
      </c>
      <c r="O94" s="1">
        <v>2.694</v>
      </c>
      <c r="P94" s="1">
        <v>2.1389999999999998</v>
      </c>
      <c r="Q94" s="1">
        <v>2.0009999999999999</v>
      </c>
      <c r="R94" s="1">
        <v>2.16</v>
      </c>
      <c r="S94" s="1">
        <v>2.806</v>
      </c>
      <c r="T94" s="1">
        <v>2.3530000000000002</v>
      </c>
      <c r="U94" s="1">
        <v>2.1669999999999998</v>
      </c>
      <c r="V94" s="1">
        <v>2.355</v>
      </c>
      <c r="AQ94">
        <v>16</v>
      </c>
      <c r="AR94" s="1">
        <v>2.1298750000000002</v>
      </c>
      <c r="AS94" s="1">
        <v>0.30334775320578727</v>
      </c>
      <c r="AT94" t="s">
        <v>306</v>
      </c>
    </row>
    <row r="95" spans="1:46">
      <c r="A95" t="s">
        <v>20</v>
      </c>
      <c r="B95">
        <v>84587001</v>
      </c>
      <c r="C95">
        <v>84587550</v>
      </c>
      <c r="D95">
        <v>549</v>
      </c>
      <c r="E95" t="s">
        <v>127</v>
      </c>
      <c r="F95" t="s">
        <v>98</v>
      </c>
      <c r="G95" s="1">
        <v>1.9080946139999999</v>
      </c>
      <c r="H95" s="1">
        <v>2.053374528</v>
      </c>
      <c r="I95" s="1">
        <v>2.2896866710000001</v>
      </c>
      <c r="J95" s="1">
        <v>2.1423022239999998</v>
      </c>
      <c r="K95" s="1">
        <v>1.8133906479999999</v>
      </c>
      <c r="L95" s="1">
        <v>1.7873974319999999</v>
      </c>
      <c r="M95" s="1">
        <v>2.026620098</v>
      </c>
      <c r="N95" s="1">
        <v>2.0208438279999998</v>
      </c>
      <c r="O95" s="1">
        <v>2.534741049</v>
      </c>
      <c r="P95" s="1">
        <v>1.7994072619999999</v>
      </c>
      <c r="Q95" s="1">
        <v>2.3154955500000001</v>
      </c>
      <c r="R95" s="1">
        <v>2.3267684040000001</v>
      </c>
      <c r="S95" s="1">
        <v>2.4797435980000002</v>
      </c>
      <c r="T95" s="1">
        <v>1.968973715</v>
      </c>
      <c r="U95" s="1">
        <v>2.1602333059999999</v>
      </c>
      <c r="AQ95">
        <v>15</v>
      </c>
      <c r="AR95" s="1">
        <v>2.1084715284666666</v>
      </c>
      <c r="AS95" s="1">
        <v>0.23229727658689631</v>
      </c>
      <c r="AT95" t="s">
        <v>306</v>
      </c>
    </row>
    <row r="96" spans="1:46">
      <c r="A96" t="s">
        <v>20</v>
      </c>
      <c r="B96">
        <v>100466979</v>
      </c>
      <c r="C96">
        <v>100467978</v>
      </c>
      <c r="D96">
        <v>999</v>
      </c>
      <c r="E96" t="s">
        <v>131</v>
      </c>
      <c r="F96" t="s">
        <v>98</v>
      </c>
      <c r="G96" s="1">
        <v>1.27941759</v>
      </c>
      <c r="H96" s="1">
        <v>5.4705850859999998</v>
      </c>
      <c r="I96" s="1">
        <v>1.6401263319999999</v>
      </c>
      <c r="J96" s="1">
        <v>2.8498688510000001</v>
      </c>
      <c r="K96" s="1">
        <v>1.925548931</v>
      </c>
      <c r="L96" s="1">
        <v>1.9644467059999999</v>
      </c>
      <c r="M96" s="1">
        <v>1.9748921530000001</v>
      </c>
      <c r="N96" s="1">
        <v>1.9817992339999999</v>
      </c>
      <c r="O96" s="1">
        <v>2.0016237700000001</v>
      </c>
      <c r="P96" s="1">
        <v>2.0558625369999999</v>
      </c>
      <c r="Q96" s="1">
        <v>2.1282051279999998</v>
      </c>
      <c r="R96" s="1">
        <v>2.0912946539999999</v>
      </c>
      <c r="S96" s="1">
        <v>1.4427397850000001</v>
      </c>
      <c r="T96" s="1">
        <v>1.2981745819999999</v>
      </c>
      <c r="U96" s="1">
        <v>1.126870673</v>
      </c>
      <c r="AQ96">
        <v>15</v>
      </c>
      <c r="AR96" s="1">
        <v>2.0820970674666666</v>
      </c>
      <c r="AS96" s="1">
        <v>0.99719616683127021</v>
      </c>
      <c r="AT96" t="s">
        <v>306</v>
      </c>
    </row>
    <row r="97" spans="1:46">
      <c r="A97" t="s">
        <v>43</v>
      </c>
      <c r="B97">
        <v>122301110</v>
      </c>
      <c r="C97">
        <v>122301409</v>
      </c>
      <c r="D97">
        <v>299</v>
      </c>
      <c r="E97" t="s">
        <v>236</v>
      </c>
      <c r="F97" t="s">
        <v>224</v>
      </c>
      <c r="G97" s="1">
        <v>1.5089999999999999</v>
      </c>
      <c r="H97" s="1">
        <v>1.46</v>
      </c>
      <c r="I97" s="1">
        <v>2.71</v>
      </c>
      <c r="J97" s="1">
        <v>1.8009999999999999</v>
      </c>
      <c r="K97" s="1">
        <v>2.2160000000000002</v>
      </c>
      <c r="L97" s="1">
        <v>1.59</v>
      </c>
      <c r="M97" s="1">
        <v>2.323</v>
      </c>
      <c r="N97" s="1">
        <v>1.8740000000000001</v>
      </c>
      <c r="O97" s="1">
        <v>2.331</v>
      </c>
      <c r="P97" s="1">
        <v>2.3519999999999999</v>
      </c>
      <c r="Q97" s="1">
        <v>2.6019999999999999</v>
      </c>
      <c r="R97" s="1">
        <v>2.097</v>
      </c>
      <c r="S97" s="1">
        <v>2.008</v>
      </c>
      <c r="T97" s="1">
        <v>2.1840000000000002</v>
      </c>
      <c r="AQ97">
        <v>14</v>
      </c>
      <c r="AR97" s="1">
        <v>2.0755000000000003</v>
      </c>
      <c r="AS97" s="1">
        <v>0.3751892379662714</v>
      </c>
      <c r="AT97" t="s">
        <v>306</v>
      </c>
    </row>
    <row r="98" spans="1:46">
      <c r="A98" t="s">
        <v>20</v>
      </c>
      <c r="B98">
        <v>80185937</v>
      </c>
      <c r="C98">
        <v>80186486</v>
      </c>
      <c r="D98">
        <v>549</v>
      </c>
      <c r="E98" t="s">
        <v>137</v>
      </c>
      <c r="F98" t="s">
        <v>98</v>
      </c>
      <c r="G98" s="1">
        <v>1.75</v>
      </c>
      <c r="H98" s="1">
        <v>2.21</v>
      </c>
      <c r="I98" s="1">
        <v>1.19</v>
      </c>
      <c r="J98" s="1">
        <v>1.19</v>
      </c>
      <c r="K98" s="1">
        <v>2.31</v>
      </c>
      <c r="L98" s="1">
        <v>4.38</v>
      </c>
      <c r="M98" s="1">
        <v>5.03</v>
      </c>
      <c r="N98" s="1">
        <v>1.6</v>
      </c>
      <c r="O98" s="1">
        <v>1.83</v>
      </c>
      <c r="P98" s="1">
        <v>1.32</v>
      </c>
      <c r="Q98" s="1">
        <v>1.33</v>
      </c>
      <c r="R98" s="1">
        <v>1.38</v>
      </c>
      <c r="S98" s="1">
        <v>1.71</v>
      </c>
      <c r="T98" s="1">
        <v>1.6</v>
      </c>
      <c r="AQ98">
        <v>14</v>
      </c>
      <c r="AR98" s="1">
        <v>2.0592857142857146</v>
      </c>
      <c r="AS98" s="1">
        <v>1.1351429380460938</v>
      </c>
      <c r="AT98" t="s">
        <v>306</v>
      </c>
    </row>
    <row r="99" spans="1:46">
      <c r="A99" t="s">
        <v>20</v>
      </c>
      <c r="B99">
        <v>127767062</v>
      </c>
      <c r="C99">
        <v>127767761</v>
      </c>
      <c r="D99">
        <v>699</v>
      </c>
      <c r="E99" t="s">
        <v>138</v>
      </c>
      <c r="F99" t="s">
        <v>98</v>
      </c>
      <c r="G99" s="1">
        <v>1.598773102</v>
      </c>
      <c r="H99" s="1">
        <v>1.6097211490000001</v>
      </c>
      <c r="I99" s="1">
        <v>1.525360737</v>
      </c>
      <c r="J99" s="1">
        <v>1.473866855</v>
      </c>
      <c r="K99" s="1">
        <v>1.625997694</v>
      </c>
      <c r="L99" s="1">
        <v>1.401260481</v>
      </c>
      <c r="M99" s="1">
        <v>1.6217662399999999</v>
      </c>
      <c r="N99" s="1">
        <v>1.420693824</v>
      </c>
      <c r="O99" s="1">
        <v>2.5084467460000002</v>
      </c>
      <c r="P99" s="1">
        <v>2.3695998340000002</v>
      </c>
      <c r="Q99" s="1">
        <v>2.3834168610000002</v>
      </c>
      <c r="R99" s="1">
        <v>2.7343639340000001</v>
      </c>
      <c r="S99" s="1">
        <v>2.7074741859999998</v>
      </c>
      <c r="T99" s="1">
        <v>2.770280085</v>
      </c>
      <c r="U99" s="1">
        <v>2.7070276020000001</v>
      </c>
      <c r="AQ99">
        <v>15</v>
      </c>
      <c r="AR99" s="1">
        <v>2.0305366220000001</v>
      </c>
      <c r="AS99" s="1">
        <v>0.54489113116552257</v>
      </c>
      <c r="AT99" t="s">
        <v>306</v>
      </c>
    </row>
    <row r="100" spans="1:46">
      <c r="A100" t="s">
        <v>20</v>
      </c>
      <c r="B100">
        <v>100844228</v>
      </c>
      <c r="C100">
        <v>100844877</v>
      </c>
      <c r="D100">
        <v>649</v>
      </c>
      <c r="E100" t="s">
        <v>130</v>
      </c>
      <c r="F100" t="s">
        <v>98</v>
      </c>
      <c r="G100" s="1">
        <v>2.0468839550000002</v>
      </c>
      <c r="H100" s="1">
        <v>1.8567489960000001</v>
      </c>
      <c r="I100" s="1">
        <v>2.249556321</v>
      </c>
      <c r="J100" s="1">
        <v>1.925246349</v>
      </c>
      <c r="AQ100">
        <v>4</v>
      </c>
      <c r="AR100" s="1">
        <v>2.0196089052500001</v>
      </c>
      <c r="AS100" s="1">
        <v>0.1492040418453208</v>
      </c>
      <c r="AT100" t="s">
        <v>306</v>
      </c>
    </row>
    <row r="101" spans="1:46">
      <c r="A101" t="s">
        <v>20</v>
      </c>
      <c r="B101">
        <v>105547945</v>
      </c>
      <c r="C101">
        <v>105548594</v>
      </c>
      <c r="D101">
        <v>649</v>
      </c>
      <c r="E101" t="s">
        <v>203</v>
      </c>
      <c r="F101" t="s">
        <v>162</v>
      </c>
      <c r="G101" s="1">
        <v>1.3529517639999999</v>
      </c>
      <c r="H101" s="1">
        <v>1.4452117600000001</v>
      </c>
      <c r="I101" s="1">
        <v>1.222826403</v>
      </c>
      <c r="J101" s="1">
        <v>1.0914967900000001</v>
      </c>
      <c r="K101" s="1">
        <v>1.2230932290000001</v>
      </c>
      <c r="L101" s="1">
        <v>1.2482934619999999</v>
      </c>
      <c r="M101" s="1">
        <v>2.6155523789999999</v>
      </c>
      <c r="N101" s="1">
        <v>2.6353458139999999</v>
      </c>
      <c r="O101" s="1">
        <v>2.4586549450000001</v>
      </c>
      <c r="P101" s="1">
        <v>2.4008145540000001</v>
      </c>
      <c r="Q101" s="1">
        <v>2.7313124879999999</v>
      </c>
      <c r="R101" s="1">
        <v>2.6692860280000001</v>
      </c>
      <c r="S101" s="1">
        <v>2.429069594</v>
      </c>
      <c r="T101" s="1">
        <v>2.6402626059999998</v>
      </c>
      <c r="AQ101">
        <v>14</v>
      </c>
      <c r="AR101" s="1">
        <v>2.0117265582857145</v>
      </c>
      <c r="AS101" s="1">
        <v>0.65753567728215712</v>
      </c>
      <c r="AT101" t="s">
        <v>306</v>
      </c>
    </row>
    <row r="102" spans="1:46">
      <c r="A102" t="s">
        <v>51</v>
      </c>
      <c r="B102">
        <v>38846864</v>
      </c>
      <c r="C102">
        <v>38847088</v>
      </c>
      <c r="D102">
        <v>224</v>
      </c>
      <c r="E102" t="s">
        <v>238</v>
      </c>
      <c r="F102" t="s">
        <v>224</v>
      </c>
      <c r="G102" s="1">
        <v>2.0470000000000002</v>
      </c>
      <c r="H102" s="1">
        <v>1.9379999999999999</v>
      </c>
      <c r="I102" s="1">
        <v>1.4790000000000001</v>
      </c>
      <c r="J102" s="1">
        <v>1.9370000000000001</v>
      </c>
      <c r="K102" s="1">
        <v>2.6480000000000001</v>
      </c>
      <c r="AQ102">
        <v>5</v>
      </c>
      <c r="AR102" s="1">
        <v>2.0098000000000003</v>
      </c>
      <c r="AS102" s="1">
        <v>0.37440267093064328</v>
      </c>
      <c r="AT102" t="s">
        <v>306</v>
      </c>
    </row>
    <row r="103" spans="1:46">
      <c r="A103" t="s">
        <v>43</v>
      </c>
      <c r="B103">
        <v>122319471</v>
      </c>
      <c r="C103">
        <v>122319735</v>
      </c>
      <c r="D103">
        <v>264</v>
      </c>
      <c r="E103" t="s">
        <v>241</v>
      </c>
      <c r="F103" t="s">
        <v>224</v>
      </c>
      <c r="G103" s="1">
        <v>2.3570000000000002</v>
      </c>
      <c r="H103" s="1">
        <v>1.76</v>
      </c>
      <c r="I103" s="1">
        <v>1.821</v>
      </c>
      <c r="J103" s="1">
        <v>2.2010000000000001</v>
      </c>
      <c r="K103" s="1">
        <v>1.903</v>
      </c>
      <c r="AQ103">
        <v>5</v>
      </c>
      <c r="AR103" s="1">
        <v>2.0084</v>
      </c>
      <c r="AS103" s="1">
        <v>0.2308883712966083</v>
      </c>
      <c r="AT103" t="s">
        <v>306</v>
      </c>
    </row>
    <row r="104" spans="1:46">
      <c r="A104" t="s">
        <v>20</v>
      </c>
      <c r="B104">
        <v>110774691</v>
      </c>
      <c r="C104">
        <v>110775240</v>
      </c>
      <c r="D104">
        <v>549</v>
      </c>
      <c r="E104" t="s">
        <v>135</v>
      </c>
      <c r="F104" t="s">
        <v>98</v>
      </c>
      <c r="G104" s="1">
        <v>2.9150302859999999</v>
      </c>
      <c r="H104" s="1">
        <v>2.7704571279999999</v>
      </c>
      <c r="I104" s="1">
        <v>2.4668658149999998</v>
      </c>
      <c r="J104" s="1">
        <v>1.615149094</v>
      </c>
      <c r="K104" s="1">
        <v>1.757375264</v>
      </c>
      <c r="L104" s="1">
        <v>2.6019861870000001</v>
      </c>
      <c r="M104" s="1">
        <v>1.2932097810000001</v>
      </c>
      <c r="N104" s="1">
        <v>1.493293741</v>
      </c>
      <c r="O104" s="1">
        <v>2.2615303070000001</v>
      </c>
      <c r="P104" s="1">
        <v>2.6226682079999999</v>
      </c>
      <c r="Q104" s="1">
        <v>1.502539058</v>
      </c>
      <c r="R104" s="1">
        <v>1.7342165869999999</v>
      </c>
      <c r="S104" s="1">
        <v>1.6258726240000001</v>
      </c>
      <c r="T104" s="1">
        <v>1.6297302419999999</v>
      </c>
      <c r="U104" s="1">
        <v>1.722034294</v>
      </c>
      <c r="AQ104">
        <v>15</v>
      </c>
      <c r="AR104" s="1">
        <v>2.0007972410666666</v>
      </c>
      <c r="AS104" s="1">
        <v>0.52300826603020445</v>
      </c>
      <c r="AT104" t="s">
        <v>306</v>
      </c>
    </row>
    <row r="105" spans="1:46">
      <c r="A105" t="s">
        <v>20</v>
      </c>
      <c r="B105">
        <v>80293825</v>
      </c>
      <c r="C105">
        <v>80294774</v>
      </c>
      <c r="D105">
        <v>949</v>
      </c>
      <c r="E105" t="s">
        <v>136</v>
      </c>
      <c r="F105" t="s">
        <v>98</v>
      </c>
      <c r="G105" s="1">
        <v>1.675678096</v>
      </c>
      <c r="H105" s="1">
        <v>1.6516550809999999</v>
      </c>
      <c r="I105" s="1">
        <v>1.6893127809999999</v>
      </c>
      <c r="J105" s="1">
        <v>1.6708869260000001</v>
      </c>
      <c r="K105" s="1">
        <v>1.477449038</v>
      </c>
      <c r="L105" s="1">
        <v>1.37484188</v>
      </c>
      <c r="M105" s="1">
        <v>1.6946636669999999</v>
      </c>
      <c r="N105" s="1">
        <v>1.634751654</v>
      </c>
      <c r="O105" s="1">
        <v>1.9498518149999999</v>
      </c>
      <c r="P105" s="1">
        <v>2.250307872</v>
      </c>
      <c r="Q105" s="1">
        <v>2.2588741579999998</v>
      </c>
      <c r="R105" s="1">
        <v>2.291352968</v>
      </c>
      <c r="S105" s="1">
        <v>2.6243690310000001</v>
      </c>
      <c r="T105" s="1">
        <v>2.3696269000000001</v>
      </c>
      <c r="U105" s="1">
        <v>3.1925858090000001</v>
      </c>
      <c r="AQ105">
        <v>15</v>
      </c>
      <c r="AR105" s="1">
        <v>1.9870805117333332</v>
      </c>
      <c r="AS105" s="1">
        <v>0.48202205039906848</v>
      </c>
      <c r="AT105" t="s">
        <v>307</v>
      </c>
    </row>
    <row r="106" spans="1:46">
      <c r="A106" t="s">
        <v>20</v>
      </c>
      <c r="B106">
        <v>116200903</v>
      </c>
      <c r="C106">
        <v>116201602</v>
      </c>
      <c r="D106">
        <v>699</v>
      </c>
      <c r="E106" t="s">
        <v>133</v>
      </c>
      <c r="F106" t="s">
        <v>98</v>
      </c>
      <c r="G106" s="1">
        <v>2.9234156499999999</v>
      </c>
      <c r="H106" s="1">
        <v>2.9466825349999999</v>
      </c>
      <c r="I106" s="1">
        <v>2.5096994939999999</v>
      </c>
      <c r="J106" s="1">
        <v>2.653079441</v>
      </c>
      <c r="K106" s="1">
        <v>1.5003879040000001</v>
      </c>
      <c r="L106" s="1">
        <v>1.984913527</v>
      </c>
      <c r="M106" s="1">
        <v>1.6214059220000001</v>
      </c>
      <c r="N106" s="1">
        <v>2.7309698390000001</v>
      </c>
      <c r="O106" s="1">
        <v>1.043385545</v>
      </c>
      <c r="P106" s="1">
        <v>1.5320488080000001</v>
      </c>
      <c r="Q106" s="1">
        <v>1.3284212120000001</v>
      </c>
      <c r="R106" s="1">
        <v>0.90841890400000003</v>
      </c>
      <c r="AQ106">
        <v>12</v>
      </c>
      <c r="AR106" s="1">
        <v>1.9735690650833331</v>
      </c>
      <c r="AS106" s="1">
        <v>0.71478286937010838</v>
      </c>
      <c r="AT106" t="s">
        <v>307</v>
      </c>
    </row>
    <row r="107" spans="1:46">
      <c r="A107" t="s">
        <v>8</v>
      </c>
      <c r="B107">
        <v>133132617</v>
      </c>
      <c r="C107">
        <v>133133016</v>
      </c>
      <c r="D107">
        <v>399</v>
      </c>
      <c r="E107" t="s">
        <v>67</v>
      </c>
      <c r="F107" t="s">
        <v>7</v>
      </c>
      <c r="G107" s="1">
        <v>2.3109999999999999</v>
      </c>
      <c r="H107" s="1">
        <v>2.331</v>
      </c>
      <c r="I107" s="1">
        <v>1.7509999999999999</v>
      </c>
      <c r="J107" s="1">
        <v>2.0659999999999998</v>
      </c>
      <c r="K107" s="1">
        <v>2.3210000000000002</v>
      </c>
      <c r="L107" s="1">
        <v>2.371</v>
      </c>
      <c r="M107" s="1">
        <v>1.8120000000000001</v>
      </c>
      <c r="N107" s="1">
        <v>2.1339999999999999</v>
      </c>
      <c r="O107" s="1">
        <v>1.246</v>
      </c>
      <c r="P107" s="1">
        <v>2.3359999999999999</v>
      </c>
      <c r="Q107" s="1">
        <v>1.615</v>
      </c>
      <c r="R107" s="1">
        <v>1.7689999999999999</v>
      </c>
      <c r="S107" s="1">
        <v>1.228</v>
      </c>
      <c r="T107" s="1">
        <v>2.3719999999999999</v>
      </c>
      <c r="U107" s="1">
        <v>1.6459999999999999</v>
      </c>
      <c r="V107" s="1">
        <v>1.85</v>
      </c>
      <c r="AQ107">
        <v>16</v>
      </c>
      <c r="AR107" s="1">
        <v>1.9474374999999997</v>
      </c>
      <c r="AS107" s="1">
        <v>0.37812018075441445</v>
      </c>
      <c r="AT107" t="s">
        <v>307</v>
      </c>
    </row>
    <row r="108" spans="1:46">
      <c r="A108" t="s">
        <v>43</v>
      </c>
      <c r="B108">
        <v>122330546</v>
      </c>
      <c r="C108">
        <v>122330715</v>
      </c>
      <c r="D108">
        <v>169</v>
      </c>
      <c r="E108" t="s">
        <v>274</v>
      </c>
      <c r="F108" t="s">
        <v>269</v>
      </c>
      <c r="G108" s="1">
        <v>1.8349490632033709</v>
      </c>
      <c r="H108" s="1">
        <v>2.1809234411773191</v>
      </c>
      <c r="I108" s="1">
        <v>2.3079457108719983</v>
      </c>
      <c r="J108" s="1">
        <v>1.32126970313115</v>
      </c>
      <c r="K108" s="1">
        <v>2.0566465783157355</v>
      </c>
      <c r="AQ108">
        <v>5</v>
      </c>
      <c r="AR108" s="1">
        <v>1.9403468993399144</v>
      </c>
      <c r="AS108" s="1">
        <v>0.34666896393536717</v>
      </c>
      <c r="AT108" t="s">
        <v>307</v>
      </c>
    </row>
    <row r="109" spans="1:46">
      <c r="A109" t="s">
        <v>20</v>
      </c>
      <c r="B109">
        <v>111460560</v>
      </c>
      <c r="C109">
        <v>111461109</v>
      </c>
      <c r="D109">
        <v>549</v>
      </c>
      <c r="E109" t="s">
        <v>214</v>
      </c>
      <c r="F109" t="s">
        <v>162</v>
      </c>
      <c r="G109" s="1">
        <v>2.5545968459999999</v>
      </c>
      <c r="H109" s="1">
        <v>2.5329366260000001</v>
      </c>
      <c r="I109" s="1">
        <v>2.3241594760000002</v>
      </c>
      <c r="J109" s="1">
        <v>1.9497173459999999</v>
      </c>
      <c r="K109" s="1">
        <v>1.7788764480000001</v>
      </c>
      <c r="L109" s="1">
        <v>1.7292666379999999</v>
      </c>
      <c r="M109" s="1">
        <v>1.7743929039999999</v>
      </c>
      <c r="N109" s="1">
        <v>1.773035723</v>
      </c>
      <c r="O109" s="1">
        <v>1.6789540009999999</v>
      </c>
      <c r="P109" s="1">
        <v>1.768794532</v>
      </c>
      <c r="Q109" s="1">
        <v>1.6524889730000001</v>
      </c>
      <c r="R109" s="1">
        <v>1.605399641</v>
      </c>
      <c r="AQ109">
        <v>12</v>
      </c>
      <c r="AR109" s="1">
        <v>1.9268849295000006</v>
      </c>
      <c r="AS109" s="1">
        <v>0.32820984651004437</v>
      </c>
      <c r="AT109" t="s">
        <v>307</v>
      </c>
    </row>
    <row r="110" spans="1:46">
      <c r="A110" t="s">
        <v>43</v>
      </c>
      <c r="B110">
        <v>122296626</v>
      </c>
      <c r="C110">
        <v>122297050</v>
      </c>
      <c r="D110">
        <v>424</v>
      </c>
      <c r="E110" t="s">
        <v>237</v>
      </c>
      <c r="F110" t="s">
        <v>224</v>
      </c>
      <c r="G110" s="1">
        <v>2.3090000000000002</v>
      </c>
      <c r="H110" s="1">
        <v>2.0760000000000001</v>
      </c>
      <c r="I110" s="1">
        <v>1.5049999999999999</v>
      </c>
      <c r="J110" s="1">
        <v>1.8560000000000001</v>
      </c>
      <c r="K110" s="1">
        <v>1.119</v>
      </c>
      <c r="L110" s="1">
        <v>1.478</v>
      </c>
      <c r="M110" s="1">
        <v>3.2309999999999999</v>
      </c>
      <c r="N110" s="1">
        <v>2.028</v>
      </c>
      <c r="O110" s="1">
        <v>1.7230000000000001</v>
      </c>
      <c r="P110" s="1">
        <v>1.7130000000000001</v>
      </c>
      <c r="Q110" s="1">
        <v>2.1019999999999999</v>
      </c>
      <c r="R110" s="1">
        <v>1.7569999999999999</v>
      </c>
      <c r="S110" s="1">
        <v>2</v>
      </c>
      <c r="T110" s="1">
        <v>2.0019999999999998</v>
      </c>
      <c r="AQ110">
        <v>14</v>
      </c>
      <c r="AR110" s="1">
        <v>1.921357142857143</v>
      </c>
      <c r="AS110" s="1">
        <v>0.46856751413870162</v>
      </c>
      <c r="AT110" t="s">
        <v>307</v>
      </c>
    </row>
    <row r="111" spans="1:46">
      <c r="A111" t="s">
        <v>20</v>
      </c>
      <c r="B111">
        <v>66157214</v>
      </c>
      <c r="C111">
        <v>66157813</v>
      </c>
      <c r="D111">
        <v>599</v>
      </c>
      <c r="E111" t="s">
        <v>165</v>
      </c>
      <c r="F111" t="s">
        <v>162</v>
      </c>
      <c r="G111" s="1">
        <v>2.173629295</v>
      </c>
      <c r="H111" s="1">
        <v>2.09825565</v>
      </c>
      <c r="I111" s="1">
        <v>1.9796156789999999</v>
      </c>
      <c r="J111" s="1">
        <v>1.7733553559999999</v>
      </c>
      <c r="K111" s="1">
        <v>1.667123232</v>
      </c>
      <c r="L111" s="1">
        <v>1.983684486</v>
      </c>
      <c r="M111" s="1">
        <v>1.8516698220000001</v>
      </c>
      <c r="N111" s="1">
        <v>1.9029931920000001</v>
      </c>
      <c r="O111" s="1">
        <v>2.1144967960000001</v>
      </c>
      <c r="P111" s="1">
        <v>2.0262861619999999</v>
      </c>
      <c r="Q111" s="1">
        <v>2.1253618479999998</v>
      </c>
      <c r="R111" s="1">
        <v>1.9280026159999999</v>
      </c>
      <c r="S111" s="1">
        <v>1.7603418879999999</v>
      </c>
      <c r="T111" s="1">
        <v>1.8388367510000001</v>
      </c>
      <c r="U111" s="1">
        <v>1.70493289</v>
      </c>
      <c r="V111" s="1">
        <v>1.5916231510000001</v>
      </c>
      <c r="W111" s="1">
        <v>1.817493528</v>
      </c>
      <c r="AQ111">
        <v>17</v>
      </c>
      <c r="AR111" s="1">
        <v>1.9022177848235293</v>
      </c>
      <c r="AS111" s="1">
        <v>0.16746921310972376</v>
      </c>
      <c r="AT111" t="s">
        <v>307</v>
      </c>
    </row>
    <row r="112" spans="1:46">
      <c r="A112" t="s">
        <v>20</v>
      </c>
      <c r="B112">
        <v>70093382</v>
      </c>
      <c r="C112">
        <v>70093831</v>
      </c>
      <c r="D112">
        <v>449</v>
      </c>
      <c r="E112" t="s">
        <v>179</v>
      </c>
      <c r="F112" t="s">
        <v>162</v>
      </c>
      <c r="G112" s="1">
        <v>1.1661271049999999</v>
      </c>
      <c r="H112" s="1">
        <v>1.0012542950000001</v>
      </c>
      <c r="I112" s="1">
        <v>1.373873986</v>
      </c>
      <c r="J112" s="1">
        <v>1.388231445</v>
      </c>
      <c r="K112" s="1">
        <v>1.1494296180000001</v>
      </c>
      <c r="L112" s="1">
        <v>1.1444719320000001</v>
      </c>
      <c r="M112" s="1">
        <v>1.115300907</v>
      </c>
      <c r="N112" s="1">
        <v>1.210865265</v>
      </c>
      <c r="O112" s="1">
        <v>1.624761908</v>
      </c>
      <c r="P112" s="1">
        <v>1.794535768</v>
      </c>
      <c r="Q112" s="1">
        <v>2.0928747900000002</v>
      </c>
      <c r="R112" s="1">
        <v>1.7088999410000001</v>
      </c>
      <c r="S112" s="1">
        <v>3.427944546</v>
      </c>
      <c r="T112" s="1">
        <v>3.2353245230000001</v>
      </c>
      <c r="U112" s="1">
        <v>3.128882919</v>
      </c>
      <c r="V112" s="1">
        <v>3.2457403349999998</v>
      </c>
      <c r="AQ112">
        <v>16</v>
      </c>
      <c r="AR112" s="1">
        <v>1.8630324551874999</v>
      </c>
      <c r="AS112" s="1">
        <v>0.85467377724571036</v>
      </c>
      <c r="AT112" t="s">
        <v>307</v>
      </c>
    </row>
    <row r="113" spans="1:46">
      <c r="A113" t="s">
        <v>20</v>
      </c>
      <c r="B113">
        <v>102248911</v>
      </c>
      <c r="C113">
        <v>102249360</v>
      </c>
      <c r="D113">
        <v>449</v>
      </c>
      <c r="E113" t="s">
        <v>134</v>
      </c>
      <c r="F113" t="s">
        <v>98</v>
      </c>
      <c r="G113" s="1">
        <v>1.7381654010000001</v>
      </c>
      <c r="H113" s="1">
        <v>1.4459227189999999</v>
      </c>
      <c r="I113" s="1">
        <v>1.375620649</v>
      </c>
      <c r="J113" s="1">
        <v>1.7433314710000001</v>
      </c>
      <c r="K113" s="1">
        <v>1.717909245</v>
      </c>
      <c r="L113" s="1">
        <v>1.7959591829999999</v>
      </c>
      <c r="M113" s="1">
        <v>2.3102883400000001</v>
      </c>
      <c r="N113" s="1">
        <v>2.1203170600000001</v>
      </c>
      <c r="O113" s="1">
        <v>2.2043794189999999</v>
      </c>
      <c r="P113" s="1">
        <v>2.1639425750000001</v>
      </c>
      <c r="AQ113">
        <v>10</v>
      </c>
      <c r="AR113" s="1">
        <v>1.8615836062</v>
      </c>
      <c r="AS113" s="1">
        <v>0.30664431028407996</v>
      </c>
      <c r="AT113" t="s">
        <v>307</v>
      </c>
    </row>
    <row r="114" spans="1:46">
      <c r="A114" t="s">
        <v>20</v>
      </c>
      <c r="B114">
        <v>66578070</v>
      </c>
      <c r="C114">
        <v>66578669</v>
      </c>
      <c r="D114">
        <v>599</v>
      </c>
      <c r="E114" t="s">
        <v>168</v>
      </c>
      <c r="F114" t="s">
        <v>162</v>
      </c>
      <c r="G114" s="1">
        <v>1.7714797280000001</v>
      </c>
      <c r="H114" s="1">
        <v>3.605794865</v>
      </c>
      <c r="I114" s="1">
        <v>1.10422942</v>
      </c>
      <c r="J114" s="1">
        <v>2.9879661089999998</v>
      </c>
      <c r="K114" s="1">
        <v>3.479669006</v>
      </c>
      <c r="L114" s="1">
        <v>3.380192799</v>
      </c>
      <c r="M114" s="1">
        <v>3.646966302</v>
      </c>
      <c r="N114" s="1">
        <v>3.787178688</v>
      </c>
      <c r="O114" s="1">
        <v>1.329315912</v>
      </c>
      <c r="P114" s="1">
        <v>1.473415943</v>
      </c>
      <c r="Q114" s="1">
        <v>1.436356593</v>
      </c>
      <c r="R114" s="1">
        <v>1.328601014</v>
      </c>
      <c r="S114" s="1">
        <v>1.1738395150000001</v>
      </c>
      <c r="T114" s="1">
        <v>1.2355769050000001</v>
      </c>
      <c r="U114" s="1">
        <v>1.356325625</v>
      </c>
      <c r="V114" s="1">
        <v>1.402918589</v>
      </c>
      <c r="W114" s="1">
        <v>1.08073054</v>
      </c>
      <c r="X114" s="1">
        <v>1.0861162660000001</v>
      </c>
      <c r="Y114" s="1">
        <v>0.90502371299999995</v>
      </c>
      <c r="Z114" s="1">
        <v>1.2024315480000001</v>
      </c>
      <c r="AA114" s="1">
        <v>1.2564979489999999</v>
      </c>
      <c r="AB114" s="1">
        <v>1.2550185460000001</v>
      </c>
      <c r="AC114" s="1">
        <v>1.207317953</v>
      </c>
      <c r="AQ114">
        <v>23</v>
      </c>
      <c r="AR114" s="1">
        <v>1.8475201533913042</v>
      </c>
      <c r="AS114" s="1">
        <v>0.99258418515878521</v>
      </c>
      <c r="AT114" t="s">
        <v>307</v>
      </c>
    </row>
    <row r="115" spans="1:46">
      <c r="A115" t="s">
        <v>43</v>
      </c>
      <c r="B115">
        <v>122284363</v>
      </c>
      <c r="C115">
        <v>122285007</v>
      </c>
      <c r="D115">
        <v>644</v>
      </c>
      <c r="E115" t="s">
        <v>242</v>
      </c>
      <c r="F115" t="s">
        <v>224</v>
      </c>
      <c r="G115" s="1">
        <v>1.3979999999999999</v>
      </c>
      <c r="H115" s="1">
        <v>2.347</v>
      </c>
      <c r="I115" s="1">
        <v>1.589</v>
      </c>
      <c r="J115" s="1">
        <v>1.843</v>
      </c>
      <c r="K115" s="1">
        <v>1.6719999999999999</v>
      </c>
      <c r="L115" s="1">
        <v>2.0670000000000002</v>
      </c>
      <c r="M115" s="1">
        <v>1.865</v>
      </c>
      <c r="N115" s="1">
        <v>1.9790000000000001</v>
      </c>
      <c r="O115" s="1">
        <v>1.7270000000000001</v>
      </c>
      <c r="P115" s="1">
        <v>1.6679999999999999</v>
      </c>
      <c r="Q115" s="1">
        <v>1.9990000000000001</v>
      </c>
      <c r="AQ115">
        <v>11</v>
      </c>
      <c r="AR115" s="1">
        <v>1.8321818181818181</v>
      </c>
      <c r="AS115" s="1">
        <v>0.24901325929714022</v>
      </c>
      <c r="AT115" t="s">
        <v>307</v>
      </c>
    </row>
    <row r="116" spans="1:46">
      <c r="A116" t="s">
        <v>51</v>
      </c>
      <c r="B116">
        <v>38761398</v>
      </c>
      <c r="C116">
        <v>38761543</v>
      </c>
      <c r="D116">
        <v>145</v>
      </c>
      <c r="E116" t="s">
        <v>243</v>
      </c>
      <c r="F116" t="s">
        <v>224</v>
      </c>
      <c r="G116" s="1">
        <v>1.853</v>
      </c>
      <c r="H116" s="1">
        <v>2.2130000000000001</v>
      </c>
      <c r="I116" s="1">
        <v>1.883</v>
      </c>
      <c r="J116" s="1">
        <v>1.599</v>
      </c>
      <c r="K116" s="1">
        <v>1.5940000000000001</v>
      </c>
      <c r="AQ116">
        <v>5</v>
      </c>
      <c r="AR116" s="1">
        <v>1.8283999999999998</v>
      </c>
      <c r="AS116" s="1">
        <v>0.22762741486912444</v>
      </c>
      <c r="AT116" t="s">
        <v>307</v>
      </c>
    </row>
    <row r="117" spans="1:46">
      <c r="A117" t="s">
        <v>20</v>
      </c>
      <c r="B117">
        <v>99824816</v>
      </c>
      <c r="C117">
        <v>99825823</v>
      </c>
      <c r="D117">
        <v>1007</v>
      </c>
      <c r="E117" t="s">
        <v>132</v>
      </c>
      <c r="F117" t="s">
        <v>98</v>
      </c>
      <c r="G117" s="1">
        <v>1.5303221389999999</v>
      </c>
      <c r="H117" s="1">
        <v>2.1285692119999999</v>
      </c>
      <c r="I117" s="1">
        <v>1.958711125</v>
      </c>
      <c r="J117" s="1">
        <v>1.6120484900000001</v>
      </c>
      <c r="K117" s="1">
        <v>1.2849441619999999</v>
      </c>
      <c r="L117" s="1">
        <v>1.8783533779999999</v>
      </c>
      <c r="M117" s="1">
        <v>1.2774964090000001</v>
      </c>
      <c r="N117" s="1">
        <v>1.585153829</v>
      </c>
      <c r="O117" s="1">
        <v>2.0050243550000002</v>
      </c>
      <c r="P117" s="1">
        <v>2.005130973</v>
      </c>
      <c r="Q117" s="1">
        <v>1.7258461110000001</v>
      </c>
      <c r="R117" s="1">
        <v>1.697565786</v>
      </c>
      <c r="S117" s="1">
        <v>2.0147265590000001</v>
      </c>
      <c r="T117" s="1">
        <v>1.992416822</v>
      </c>
      <c r="U117" s="1">
        <v>2.1463726689999998</v>
      </c>
      <c r="AQ117">
        <v>15</v>
      </c>
      <c r="AR117" s="1">
        <v>1.7895121345999996</v>
      </c>
      <c r="AS117" s="1">
        <v>0.27487580337657724</v>
      </c>
      <c r="AT117" t="s">
        <v>307</v>
      </c>
    </row>
    <row r="118" spans="1:46">
      <c r="A118" t="s">
        <v>51</v>
      </c>
      <c r="B118">
        <v>135196506</v>
      </c>
      <c r="C118">
        <v>135197135</v>
      </c>
      <c r="D118">
        <v>629</v>
      </c>
      <c r="E118" t="s">
        <v>70</v>
      </c>
      <c r="F118" t="s">
        <v>7</v>
      </c>
      <c r="G118" s="1">
        <v>1.554</v>
      </c>
      <c r="H118" s="1">
        <v>1.645</v>
      </c>
      <c r="I118" s="1">
        <v>2.5950000000000002</v>
      </c>
      <c r="J118" s="1">
        <v>1.6679999999999999</v>
      </c>
      <c r="K118" s="1">
        <v>1.593</v>
      </c>
      <c r="L118" s="1">
        <v>1.6890000000000001</v>
      </c>
      <c r="M118" s="1">
        <v>2.6659999999999999</v>
      </c>
      <c r="N118" s="1">
        <v>1.7010000000000001</v>
      </c>
      <c r="O118" s="1">
        <v>2.5</v>
      </c>
      <c r="P118" s="1">
        <v>1.03</v>
      </c>
      <c r="Q118" s="1">
        <v>1.9</v>
      </c>
      <c r="R118" s="1">
        <v>1.2749999999999999</v>
      </c>
      <c r="S118" s="1">
        <v>2.4649999999999999</v>
      </c>
      <c r="T118" s="1">
        <v>1.0609999999999999</v>
      </c>
      <c r="U118" s="1">
        <v>1.962</v>
      </c>
      <c r="V118" s="1">
        <v>1.284</v>
      </c>
      <c r="AQ118">
        <v>16</v>
      </c>
      <c r="AR118" s="1">
        <v>1.7867499999999998</v>
      </c>
      <c r="AS118" s="1">
        <v>0.51207171128661255</v>
      </c>
      <c r="AT118" t="s">
        <v>307</v>
      </c>
    </row>
    <row r="119" spans="1:46">
      <c r="A119" t="s">
        <v>30</v>
      </c>
      <c r="B119">
        <v>40813224</v>
      </c>
      <c r="C119">
        <v>40813965</v>
      </c>
      <c r="D119">
        <v>741</v>
      </c>
      <c r="E119" t="s">
        <v>68</v>
      </c>
      <c r="F119" t="s">
        <v>7</v>
      </c>
      <c r="G119" s="1">
        <v>1.5269999999999999</v>
      </c>
      <c r="H119" s="1">
        <v>1.355</v>
      </c>
      <c r="I119" s="1">
        <v>2.105</v>
      </c>
      <c r="J119" s="1">
        <v>1.222</v>
      </c>
      <c r="K119" s="1">
        <v>1.595</v>
      </c>
      <c r="L119" s="1">
        <v>1.407</v>
      </c>
      <c r="M119" s="1">
        <v>2.0880000000000001</v>
      </c>
      <c r="N119" s="1">
        <v>1.2350000000000001</v>
      </c>
      <c r="O119" s="1">
        <v>1.7529999999999999</v>
      </c>
      <c r="P119" s="1">
        <v>1.581</v>
      </c>
      <c r="Q119" s="1">
        <v>2.1219999999999999</v>
      </c>
      <c r="R119" s="1">
        <v>2.2080000000000002</v>
      </c>
      <c r="S119" s="1">
        <v>1.9319999999999999</v>
      </c>
      <c r="T119" s="1">
        <v>1.75</v>
      </c>
      <c r="U119" s="1">
        <v>2.2770000000000001</v>
      </c>
      <c r="V119" s="1">
        <v>2.403</v>
      </c>
      <c r="AQ119">
        <v>16</v>
      </c>
      <c r="AR119" s="1">
        <v>1.7849999999999999</v>
      </c>
      <c r="AS119" s="1">
        <v>0.37300184315898455</v>
      </c>
      <c r="AT119" t="s">
        <v>307</v>
      </c>
    </row>
    <row r="120" spans="1:46">
      <c r="A120" t="s">
        <v>20</v>
      </c>
      <c r="B120">
        <v>95671176</v>
      </c>
      <c r="C120">
        <v>95672125</v>
      </c>
      <c r="D120">
        <v>949</v>
      </c>
      <c r="E120" t="s">
        <v>311</v>
      </c>
      <c r="F120" t="s">
        <v>162</v>
      </c>
      <c r="G120" s="1">
        <v>1.82</v>
      </c>
      <c r="H120" s="1">
        <v>1.74</v>
      </c>
      <c r="I120" s="1">
        <v>1.68</v>
      </c>
      <c r="J120" s="1">
        <v>1.87</v>
      </c>
      <c r="K120" s="1">
        <v>1.63</v>
      </c>
      <c r="AQ120">
        <v>5</v>
      </c>
      <c r="AR120" s="1">
        <v>1.748</v>
      </c>
      <c r="AS120" s="1">
        <v>8.7954533709184171E-2</v>
      </c>
      <c r="AT120" t="s">
        <v>307</v>
      </c>
    </row>
    <row r="121" spans="1:46">
      <c r="A121" t="s">
        <v>51</v>
      </c>
      <c r="B121">
        <v>88218972</v>
      </c>
      <c r="C121">
        <v>88219506</v>
      </c>
      <c r="D121">
        <v>534</v>
      </c>
      <c r="E121" t="s">
        <v>239</v>
      </c>
      <c r="F121" t="s">
        <v>224</v>
      </c>
      <c r="G121" s="1">
        <v>1.954</v>
      </c>
      <c r="H121" s="1">
        <v>1.292</v>
      </c>
      <c r="I121" s="1">
        <v>1.91</v>
      </c>
      <c r="J121" s="1">
        <v>1.53</v>
      </c>
      <c r="K121" s="1">
        <v>1.3839999999999999</v>
      </c>
      <c r="L121" s="1">
        <v>1.8859999999999999</v>
      </c>
      <c r="M121" s="1">
        <v>1.8740000000000001</v>
      </c>
      <c r="N121" s="1">
        <v>2.036</v>
      </c>
      <c r="AQ121">
        <v>8</v>
      </c>
      <c r="AR121" s="1">
        <v>1.73325</v>
      </c>
      <c r="AS121" s="1">
        <v>0.26757230331258131</v>
      </c>
      <c r="AT121" t="s">
        <v>307</v>
      </c>
    </row>
    <row r="122" spans="1:46">
      <c r="A122" t="s">
        <v>40</v>
      </c>
      <c r="B122">
        <v>28621874</v>
      </c>
      <c r="C122">
        <v>28622400</v>
      </c>
      <c r="D122">
        <v>526</v>
      </c>
      <c r="E122" t="s">
        <v>69</v>
      </c>
      <c r="F122" t="s">
        <v>7</v>
      </c>
      <c r="G122" s="1">
        <v>1.4350000000000001</v>
      </c>
      <c r="H122" s="1">
        <v>1.4390000000000001</v>
      </c>
      <c r="I122" s="1">
        <v>2.2149999999999999</v>
      </c>
      <c r="J122" s="1">
        <v>2.1349999999999998</v>
      </c>
      <c r="K122" s="1">
        <v>1.427</v>
      </c>
      <c r="L122" s="1">
        <v>1.4610000000000001</v>
      </c>
      <c r="M122" s="1">
        <v>2.2330000000000001</v>
      </c>
      <c r="N122" s="1">
        <v>2.1589999999999998</v>
      </c>
      <c r="O122" s="1">
        <v>1.208</v>
      </c>
      <c r="P122" s="1">
        <v>1.7170000000000001</v>
      </c>
      <c r="Q122" s="1">
        <v>1.738</v>
      </c>
      <c r="R122" s="1">
        <v>1.7869999999999999</v>
      </c>
      <c r="S122" s="1">
        <v>1.2270000000000001</v>
      </c>
      <c r="T122" s="1">
        <v>1.7110000000000001</v>
      </c>
      <c r="U122" s="1">
        <v>1.806</v>
      </c>
      <c r="V122" s="1">
        <v>1.84</v>
      </c>
      <c r="AQ122">
        <v>16</v>
      </c>
      <c r="AR122" s="1">
        <v>1.721125</v>
      </c>
      <c r="AS122" s="1">
        <v>0.32769343047275151</v>
      </c>
      <c r="AT122" t="s">
        <v>307</v>
      </c>
    </row>
    <row r="123" spans="1:46">
      <c r="A123" t="s">
        <v>20</v>
      </c>
      <c r="B123">
        <v>70413249</v>
      </c>
      <c r="C123">
        <v>70413798</v>
      </c>
      <c r="D123">
        <v>549</v>
      </c>
      <c r="E123" t="s">
        <v>182</v>
      </c>
      <c r="F123" t="s">
        <v>162</v>
      </c>
      <c r="G123" s="1">
        <v>1.3270734280000001</v>
      </c>
      <c r="H123" s="1">
        <v>0.97002087199999998</v>
      </c>
      <c r="I123" s="1">
        <v>1.372584987</v>
      </c>
      <c r="J123" s="1">
        <v>1.308591174</v>
      </c>
      <c r="K123" s="1">
        <v>1.4393551040000001</v>
      </c>
      <c r="L123" s="1">
        <v>1.372327187</v>
      </c>
      <c r="M123" s="1">
        <v>1.3318922989999999</v>
      </c>
      <c r="N123" s="1">
        <v>1.337147447</v>
      </c>
      <c r="O123" s="1">
        <v>1.158892378</v>
      </c>
      <c r="P123" s="1">
        <v>1.1177444059999999</v>
      </c>
      <c r="Q123" s="1">
        <v>1.165851237</v>
      </c>
      <c r="R123" s="1">
        <v>1.1443547380000001</v>
      </c>
      <c r="S123" s="1">
        <v>1.7152078420000001</v>
      </c>
      <c r="T123" s="1">
        <v>2.0431226119999999</v>
      </c>
      <c r="U123" s="1">
        <v>1.7095156650000001</v>
      </c>
      <c r="V123" s="1">
        <v>1.803468732</v>
      </c>
      <c r="W123" s="1">
        <v>1.0504414630000001</v>
      </c>
      <c r="X123" s="1">
        <v>1.89989469</v>
      </c>
      <c r="Y123" s="1">
        <v>1.9165807530000001</v>
      </c>
      <c r="Z123" s="1">
        <v>2.2052814889999999</v>
      </c>
      <c r="AA123" s="1">
        <v>3.330115347</v>
      </c>
      <c r="AB123" s="1">
        <v>2.9932899150000001</v>
      </c>
      <c r="AC123" s="1">
        <v>3.1163931420000002</v>
      </c>
      <c r="AD123" s="1">
        <v>2.458960051</v>
      </c>
      <c r="AQ123">
        <v>24</v>
      </c>
      <c r="AR123" s="1">
        <v>1.7203377899166667</v>
      </c>
      <c r="AS123" s="1">
        <v>0.65814418819440912</v>
      </c>
      <c r="AT123" t="s">
        <v>307</v>
      </c>
    </row>
    <row r="124" spans="1:46">
      <c r="A124" t="s">
        <v>20</v>
      </c>
      <c r="B124">
        <v>101718758</v>
      </c>
      <c r="C124">
        <v>101719307</v>
      </c>
      <c r="D124">
        <v>549</v>
      </c>
      <c r="E124" t="s">
        <v>198</v>
      </c>
      <c r="F124" t="s">
        <v>162</v>
      </c>
      <c r="G124" s="1">
        <v>1.597690244</v>
      </c>
      <c r="H124" s="1">
        <v>1.7128731020000001</v>
      </c>
      <c r="I124" s="1">
        <v>1.7431771599999999</v>
      </c>
      <c r="J124" s="1">
        <v>1.80562796</v>
      </c>
      <c r="AQ124">
        <v>4</v>
      </c>
      <c r="AR124" s="1">
        <v>1.7148421165000001</v>
      </c>
      <c r="AS124" s="1">
        <v>7.5454261507404016E-2</v>
      </c>
      <c r="AT124" t="s">
        <v>307</v>
      </c>
    </row>
    <row r="125" spans="1:46">
      <c r="A125" t="s">
        <v>20</v>
      </c>
      <c r="B125">
        <v>81057889</v>
      </c>
      <c r="C125">
        <v>81058488</v>
      </c>
      <c r="D125">
        <v>599</v>
      </c>
      <c r="E125" t="s">
        <v>139</v>
      </c>
      <c r="F125" t="s">
        <v>98</v>
      </c>
      <c r="G125" s="1">
        <v>1.460766564</v>
      </c>
      <c r="H125" s="1">
        <v>2.606420827</v>
      </c>
      <c r="I125" s="1">
        <v>1.444305232</v>
      </c>
      <c r="J125" s="1">
        <v>1.700652067</v>
      </c>
      <c r="K125" s="1">
        <v>1.677259989</v>
      </c>
      <c r="L125" s="1">
        <v>1.482738779</v>
      </c>
      <c r="M125" s="1">
        <v>1.402934707</v>
      </c>
      <c r="N125" s="1">
        <v>1.8602083439999999</v>
      </c>
      <c r="AQ125">
        <v>8</v>
      </c>
      <c r="AR125" s="1">
        <v>1.704410813625</v>
      </c>
      <c r="AS125" s="1">
        <v>0.37176773628202459</v>
      </c>
      <c r="AT125" t="s">
        <v>307</v>
      </c>
    </row>
    <row r="126" spans="1:46">
      <c r="A126" t="s">
        <v>8</v>
      </c>
      <c r="B126">
        <v>134073176</v>
      </c>
      <c r="C126">
        <v>134073325</v>
      </c>
      <c r="D126">
        <v>149</v>
      </c>
      <c r="E126" t="s">
        <v>244</v>
      </c>
      <c r="F126" t="s">
        <v>224</v>
      </c>
      <c r="G126" s="1">
        <v>1.62</v>
      </c>
      <c r="H126" s="1">
        <v>1.68</v>
      </c>
      <c r="I126" s="1">
        <v>1.681</v>
      </c>
      <c r="J126" s="1">
        <v>1.847</v>
      </c>
      <c r="K126" s="1">
        <v>1.5880000000000001</v>
      </c>
      <c r="AQ126">
        <v>5</v>
      </c>
      <c r="AR126" s="1">
        <v>1.6832</v>
      </c>
      <c r="AS126" s="1">
        <v>8.9333980097161189E-2</v>
      </c>
      <c r="AT126" t="s">
        <v>307</v>
      </c>
    </row>
    <row r="127" spans="1:46">
      <c r="A127" t="s">
        <v>20</v>
      </c>
      <c r="B127">
        <v>71389204</v>
      </c>
      <c r="C127">
        <v>71389753</v>
      </c>
      <c r="D127">
        <v>549</v>
      </c>
      <c r="E127" t="s">
        <v>185</v>
      </c>
      <c r="F127" t="s">
        <v>162</v>
      </c>
      <c r="G127" s="1">
        <v>1.4421909740000001</v>
      </c>
      <c r="H127" s="1">
        <v>1.204054843</v>
      </c>
      <c r="I127" s="1">
        <v>1.9101828510000001</v>
      </c>
      <c r="J127" s="1">
        <v>1.374760403</v>
      </c>
      <c r="K127" s="1">
        <v>1.907088758</v>
      </c>
      <c r="L127" s="1">
        <v>1.566590084</v>
      </c>
      <c r="M127" s="1">
        <v>2.0868851689999999</v>
      </c>
      <c r="N127" s="1">
        <v>1.970555353</v>
      </c>
      <c r="AQ127">
        <v>8</v>
      </c>
      <c r="AR127" s="1">
        <v>1.6827885543750001</v>
      </c>
      <c r="AS127" s="1">
        <v>0.30487274814097337</v>
      </c>
      <c r="AT127" t="s">
        <v>307</v>
      </c>
    </row>
    <row r="128" spans="1:46">
      <c r="A128" t="s">
        <v>20</v>
      </c>
      <c r="B128">
        <v>67973719</v>
      </c>
      <c r="C128">
        <v>67974268</v>
      </c>
      <c r="D128">
        <v>549</v>
      </c>
      <c r="E128" t="s">
        <v>172</v>
      </c>
      <c r="F128" t="s">
        <v>162</v>
      </c>
      <c r="G128" s="1">
        <v>1.665553791</v>
      </c>
      <c r="H128" s="1">
        <v>1.4337789780000001</v>
      </c>
      <c r="I128" s="1">
        <v>1.608732856</v>
      </c>
      <c r="J128" s="1">
        <v>1.742990123</v>
      </c>
      <c r="K128" s="1">
        <v>1.751319375</v>
      </c>
      <c r="L128" s="1">
        <v>1.83597703</v>
      </c>
      <c r="M128" s="1">
        <v>1.685397593</v>
      </c>
      <c r="N128" s="1">
        <v>1.4167643519999999</v>
      </c>
      <c r="O128" s="1">
        <v>1.336239682</v>
      </c>
      <c r="P128" s="1">
        <v>1.494430371</v>
      </c>
      <c r="Q128" s="1">
        <v>1.316086407</v>
      </c>
      <c r="R128" s="1">
        <v>1.2177329320000001</v>
      </c>
      <c r="S128" s="1">
        <v>1.500885891</v>
      </c>
      <c r="T128" s="1">
        <v>1.5551550569999999</v>
      </c>
      <c r="U128" s="1">
        <v>1.51308014</v>
      </c>
      <c r="V128" s="1">
        <v>1.5173316240000001</v>
      </c>
      <c r="W128" s="1">
        <v>2.2045628559999999</v>
      </c>
      <c r="X128" s="1">
        <v>2.6057166829999998</v>
      </c>
      <c r="Y128" s="1">
        <v>2.2534936999999999</v>
      </c>
      <c r="Z128" s="1">
        <v>2.1688484799999999</v>
      </c>
      <c r="AA128" s="1">
        <v>1.478527919</v>
      </c>
      <c r="AB128" s="1">
        <v>1.651779439</v>
      </c>
      <c r="AC128" s="1">
        <v>1.3764983879999999</v>
      </c>
      <c r="AD128" s="1">
        <v>1.5629854599999999</v>
      </c>
      <c r="AQ128">
        <v>24</v>
      </c>
      <c r="AR128" s="1">
        <v>1.6622445469583333</v>
      </c>
      <c r="AS128" s="1">
        <v>0.32970646905210144</v>
      </c>
      <c r="AT128" t="s">
        <v>307</v>
      </c>
    </row>
    <row r="129" spans="1:46">
      <c r="A129" t="s">
        <v>43</v>
      </c>
      <c r="B129">
        <v>122375539</v>
      </c>
      <c r="C129">
        <v>122375755</v>
      </c>
      <c r="D129">
        <v>216</v>
      </c>
      <c r="E129" t="s">
        <v>298</v>
      </c>
      <c r="F129" t="s">
        <v>288</v>
      </c>
      <c r="G129" s="1">
        <v>1.7157831644636121</v>
      </c>
      <c r="H129" s="1">
        <v>1.5931194507325754</v>
      </c>
      <c r="I129" s="1">
        <v>1.7802372900940182</v>
      </c>
      <c r="J129" s="1">
        <v>1.3449675314890419</v>
      </c>
      <c r="K129" s="1">
        <v>1.8758622513229337</v>
      </c>
      <c r="AQ129">
        <v>5</v>
      </c>
      <c r="AR129" s="1">
        <v>1.6619939376204365</v>
      </c>
      <c r="AS129" s="1">
        <v>0.18322874450433746</v>
      </c>
      <c r="AT129" t="s">
        <v>307</v>
      </c>
    </row>
    <row r="130" spans="1:46">
      <c r="A130" t="s">
        <v>20</v>
      </c>
      <c r="B130">
        <v>84651111</v>
      </c>
      <c r="C130">
        <v>84652210</v>
      </c>
      <c r="D130">
        <v>1099</v>
      </c>
      <c r="E130" t="s">
        <v>141</v>
      </c>
      <c r="F130" t="s">
        <v>98</v>
      </c>
      <c r="G130" s="1">
        <v>0.99577110400000002</v>
      </c>
      <c r="H130" s="1">
        <v>1.1580322249999999</v>
      </c>
      <c r="I130" s="1">
        <v>1.076623307</v>
      </c>
      <c r="J130" s="1">
        <v>0.91037953000000005</v>
      </c>
      <c r="K130" s="1">
        <v>1.433799464</v>
      </c>
      <c r="L130" s="1">
        <v>1.7999404939999999</v>
      </c>
      <c r="M130" s="1">
        <v>1.3484082120000001</v>
      </c>
      <c r="N130" s="1">
        <v>1.6083011009999999</v>
      </c>
      <c r="O130" s="1">
        <v>2.1546861050000001</v>
      </c>
      <c r="P130" s="1">
        <v>2.5779827430000002</v>
      </c>
      <c r="Q130" s="1">
        <v>2.3184468909999998</v>
      </c>
      <c r="R130" s="1">
        <v>2.409729247</v>
      </c>
      <c r="AQ130">
        <v>12</v>
      </c>
      <c r="AR130" s="1">
        <v>1.6493417019166667</v>
      </c>
      <c r="AS130" s="1">
        <v>0.56624735837773776</v>
      </c>
      <c r="AT130" t="s">
        <v>307</v>
      </c>
    </row>
    <row r="131" spans="1:46">
      <c r="A131" t="s">
        <v>20</v>
      </c>
      <c r="B131">
        <v>6174906</v>
      </c>
      <c r="C131">
        <v>6175466</v>
      </c>
      <c r="D131">
        <v>560</v>
      </c>
      <c r="E131" t="s">
        <v>71</v>
      </c>
      <c r="F131" t="s">
        <v>7</v>
      </c>
      <c r="G131" s="1">
        <v>1.5840000000000001</v>
      </c>
      <c r="H131" s="1">
        <v>1.7130000000000001</v>
      </c>
      <c r="I131" s="1">
        <v>1.9359999999999999</v>
      </c>
      <c r="J131" s="1">
        <v>1.84</v>
      </c>
      <c r="K131" s="1">
        <v>1.597</v>
      </c>
      <c r="L131" s="1">
        <v>1.6970000000000001</v>
      </c>
      <c r="M131" s="1">
        <v>1.958</v>
      </c>
      <c r="N131" s="1">
        <v>1.8580000000000001</v>
      </c>
      <c r="O131" s="1">
        <v>1.256</v>
      </c>
      <c r="P131" s="1">
        <v>1.4119999999999999</v>
      </c>
      <c r="Q131" s="1">
        <v>1.7430000000000001</v>
      </c>
      <c r="R131" s="1">
        <v>1.544</v>
      </c>
      <c r="S131" s="1">
        <v>1.236</v>
      </c>
      <c r="T131" s="1">
        <v>1.405</v>
      </c>
      <c r="U131" s="1">
        <v>1.752</v>
      </c>
      <c r="V131" s="1">
        <v>1.5549999999999999</v>
      </c>
      <c r="AQ131">
        <v>16</v>
      </c>
      <c r="AR131" s="1">
        <v>1.6303750000000001</v>
      </c>
      <c r="AS131" s="1">
        <v>0.2159021407374177</v>
      </c>
      <c r="AT131" t="s">
        <v>307</v>
      </c>
    </row>
    <row r="132" spans="1:46">
      <c r="A132" t="s">
        <v>20</v>
      </c>
      <c r="B132">
        <v>70514420</v>
      </c>
      <c r="C132">
        <v>70514969</v>
      </c>
      <c r="D132">
        <v>549</v>
      </c>
      <c r="E132" t="s">
        <v>183</v>
      </c>
      <c r="F132" t="s">
        <v>162</v>
      </c>
      <c r="G132" s="1">
        <v>0.92393097199999996</v>
      </c>
      <c r="H132" s="1">
        <v>1.1909574030000001</v>
      </c>
      <c r="I132" s="1">
        <v>1.156964372</v>
      </c>
      <c r="J132" s="1">
        <v>1.154899637</v>
      </c>
      <c r="K132" s="1">
        <v>1.1740828940000001</v>
      </c>
      <c r="L132" s="1">
        <v>1.0880022519999999</v>
      </c>
      <c r="M132" s="1">
        <v>1.0132776480000001</v>
      </c>
      <c r="N132" s="1">
        <v>0.80284370199999999</v>
      </c>
      <c r="O132" s="1">
        <v>1.4222882429999999</v>
      </c>
      <c r="P132" s="1">
        <v>1.403229499</v>
      </c>
      <c r="Q132" s="1">
        <v>1.4772585659999999</v>
      </c>
      <c r="R132" s="1">
        <v>1.40841237</v>
      </c>
      <c r="S132" s="1">
        <v>3.954559341</v>
      </c>
      <c r="T132" s="1">
        <v>3.0250964819999999</v>
      </c>
      <c r="U132" s="1">
        <v>2.2598394700000002</v>
      </c>
      <c r="V132" s="1">
        <v>2.5653274509999999</v>
      </c>
      <c r="AQ132">
        <v>16</v>
      </c>
      <c r="AR132" s="1">
        <v>1.6263106438750001</v>
      </c>
      <c r="AS132" s="1">
        <v>0.84761130169486909</v>
      </c>
      <c r="AT132" t="s">
        <v>307</v>
      </c>
    </row>
    <row r="133" spans="1:46">
      <c r="A133" t="s">
        <v>43</v>
      </c>
      <c r="B133">
        <v>122307646</v>
      </c>
      <c r="C133">
        <v>122307800</v>
      </c>
      <c r="D133">
        <v>154</v>
      </c>
      <c r="E133" t="s">
        <v>275</v>
      </c>
      <c r="F133" t="s">
        <v>269</v>
      </c>
      <c r="G133" s="1">
        <v>1.6186232714657478</v>
      </c>
      <c r="H133" s="1">
        <v>1.5288867361358509</v>
      </c>
      <c r="I133" s="1">
        <v>1.6103180980500982</v>
      </c>
      <c r="J133" s="1">
        <v>1.5428571265333988</v>
      </c>
      <c r="K133" s="1">
        <v>1.6830918686478389</v>
      </c>
      <c r="AQ133">
        <v>5</v>
      </c>
      <c r="AR133" s="1">
        <v>1.596755420166587</v>
      </c>
      <c r="AS133" s="1">
        <v>5.5905841943044238E-2</v>
      </c>
      <c r="AT133" t="s">
        <v>307</v>
      </c>
    </row>
    <row r="134" spans="1:46">
      <c r="A134" t="s">
        <v>20</v>
      </c>
      <c r="B134">
        <v>115098190</v>
      </c>
      <c r="C134">
        <v>115098739</v>
      </c>
      <c r="D134">
        <v>549</v>
      </c>
      <c r="E134" t="s">
        <v>217</v>
      </c>
      <c r="F134" t="s">
        <v>162</v>
      </c>
      <c r="G134" s="1">
        <v>1.8184357299180771</v>
      </c>
      <c r="H134" s="1">
        <v>1.327642571237089</v>
      </c>
      <c r="AQ134">
        <v>2</v>
      </c>
      <c r="AR134" s="1">
        <v>1.5730391505775829</v>
      </c>
      <c r="AS134" s="1">
        <v>0.24539657934049444</v>
      </c>
      <c r="AT134" t="s">
        <v>307</v>
      </c>
    </row>
    <row r="135" spans="1:46">
      <c r="A135" t="s">
        <v>43</v>
      </c>
      <c r="B135">
        <v>122290948</v>
      </c>
      <c r="C135">
        <v>122291372</v>
      </c>
      <c r="D135">
        <v>424</v>
      </c>
      <c r="E135" t="s">
        <v>245</v>
      </c>
      <c r="F135" t="s">
        <v>224</v>
      </c>
      <c r="G135" s="1">
        <v>0.93500000000000005</v>
      </c>
      <c r="H135" s="1">
        <v>0.997</v>
      </c>
      <c r="I135" s="1">
        <v>1.3979999999999999</v>
      </c>
      <c r="J135" s="1">
        <v>1.109</v>
      </c>
      <c r="K135" s="1">
        <v>0.94599999999999995</v>
      </c>
      <c r="L135" s="1">
        <v>2.31</v>
      </c>
      <c r="M135" s="1">
        <v>2.2080000000000002</v>
      </c>
      <c r="N135" s="1">
        <v>1.909</v>
      </c>
      <c r="O135" s="1">
        <v>1.7589999999999999</v>
      </c>
      <c r="P135" s="1">
        <v>1.5669999999999999</v>
      </c>
      <c r="Q135" s="1">
        <v>1.7549999999999999</v>
      </c>
      <c r="R135" s="1">
        <v>1.9390000000000001</v>
      </c>
      <c r="S135" s="1">
        <v>1.599</v>
      </c>
      <c r="AQ135">
        <v>13</v>
      </c>
      <c r="AR135" s="1">
        <v>1.5716153846153846</v>
      </c>
      <c r="AS135" s="1">
        <v>0.45059986316730127</v>
      </c>
      <c r="AT135" t="s">
        <v>307</v>
      </c>
    </row>
    <row r="136" spans="1:46">
      <c r="A136" t="s">
        <v>43</v>
      </c>
      <c r="B136">
        <v>122329671</v>
      </c>
      <c r="C136">
        <v>122329960</v>
      </c>
      <c r="D136">
        <v>289</v>
      </c>
      <c r="E136" t="s">
        <v>246</v>
      </c>
      <c r="F136" t="s">
        <v>224</v>
      </c>
      <c r="G136" s="1">
        <v>1.5189999999999999</v>
      </c>
      <c r="H136" s="1">
        <v>1.7549999999999999</v>
      </c>
      <c r="I136" s="1">
        <v>1.9730000000000001</v>
      </c>
      <c r="J136" s="1">
        <v>1.722</v>
      </c>
      <c r="K136" s="1">
        <v>1.706</v>
      </c>
      <c r="L136" s="1">
        <v>1.4990000000000001</v>
      </c>
      <c r="M136" s="1">
        <v>1.3080000000000001</v>
      </c>
      <c r="N136" s="1">
        <v>1.1299999999999999</v>
      </c>
      <c r="O136" s="1">
        <v>1.335</v>
      </c>
      <c r="P136" s="1">
        <v>1.2170000000000001</v>
      </c>
      <c r="Q136" s="1">
        <v>1.208</v>
      </c>
      <c r="R136" s="1">
        <v>1.9470000000000001</v>
      </c>
      <c r="S136" s="1">
        <v>1.446</v>
      </c>
      <c r="T136" s="1">
        <v>2.214</v>
      </c>
      <c r="AQ136">
        <v>14</v>
      </c>
      <c r="AR136" s="1">
        <v>1.5699285714285713</v>
      </c>
      <c r="AS136" s="1">
        <v>0.31523675100418391</v>
      </c>
      <c r="AT136" t="s">
        <v>307</v>
      </c>
    </row>
    <row r="137" spans="1:46">
      <c r="A137" t="s">
        <v>51</v>
      </c>
      <c r="B137">
        <v>38874640</v>
      </c>
      <c r="C137">
        <v>38874904</v>
      </c>
      <c r="D137">
        <v>264</v>
      </c>
      <c r="E137" t="s">
        <v>247</v>
      </c>
      <c r="F137" t="s">
        <v>224</v>
      </c>
      <c r="G137" s="1">
        <v>1.409</v>
      </c>
      <c r="H137" s="1">
        <v>1.643</v>
      </c>
      <c r="I137" s="1">
        <v>1.4590000000000001</v>
      </c>
      <c r="J137" s="1">
        <v>1.5609999999999999</v>
      </c>
      <c r="K137" s="1">
        <v>1.6679999999999999</v>
      </c>
      <c r="AQ137">
        <v>5</v>
      </c>
      <c r="AR137" s="1">
        <v>1.548</v>
      </c>
      <c r="AS137" s="1">
        <v>0.10083253443209683</v>
      </c>
      <c r="AT137" t="s">
        <v>307</v>
      </c>
    </row>
    <row r="138" spans="1:46">
      <c r="A138" t="s">
        <v>20</v>
      </c>
      <c r="B138">
        <v>125090817</v>
      </c>
      <c r="C138">
        <v>125092066</v>
      </c>
      <c r="D138">
        <v>1249</v>
      </c>
      <c r="E138" t="s">
        <v>221</v>
      </c>
      <c r="F138" t="s">
        <v>162</v>
      </c>
      <c r="G138" s="1">
        <v>0.6</v>
      </c>
      <c r="H138" s="1">
        <v>0.62</v>
      </c>
      <c r="I138" s="1">
        <v>0.68</v>
      </c>
      <c r="J138" s="1">
        <v>0.72</v>
      </c>
      <c r="K138" s="1">
        <v>0.74</v>
      </c>
      <c r="L138" s="1">
        <v>0.79</v>
      </c>
      <c r="M138" s="1">
        <v>0.83</v>
      </c>
      <c r="N138" s="1">
        <v>0.82</v>
      </c>
      <c r="O138" s="1">
        <v>1.9</v>
      </c>
      <c r="P138" s="1">
        <v>2.94</v>
      </c>
      <c r="Q138" s="1">
        <v>2.33</v>
      </c>
      <c r="R138" s="1">
        <v>2.09</v>
      </c>
      <c r="S138" s="1">
        <v>2.62</v>
      </c>
      <c r="T138" s="1">
        <v>2.59</v>
      </c>
      <c r="U138" s="1">
        <v>2.87</v>
      </c>
      <c r="AQ138">
        <v>15</v>
      </c>
      <c r="AR138" s="1">
        <v>1.5426666666666666</v>
      </c>
      <c r="AS138" s="1">
        <v>0.90997777750643749</v>
      </c>
      <c r="AT138" t="s">
        <v>307</v>
      </c>
    </row>
    <row r="139" spans="1:46">
      <c r="A139" t="s">
        <v>20</v>
      </c>
      <c r="B139">
        <v>100188089</v>
      </c>
      <c r="C139">
        <v>100188638</v>
      </c>
      <c r="D139">
        <v>549</v>
      </c>
      <c r="E139" t="s">
        <v>195</v>
      </c>
      <c r="F139" t="s">
        <v>162</v>
      </c>
      <c r="G139" s="1">
        <v>1.084930655</v>
      </c>
      <c r="H139" s="1">
        <v>1.1675588109999999</v>
      </c>
      <c r="I139" s="1">
        <v>1.2478095819999999</v>
      </c>
      <c r="J139" s="1">
        <v>1.147204624</v>
      </c>
      <c r="K139" s="1">
        <v>1.9718041260000001</v>
      </c>
      <c r="L139" s="1">
        <v>1.74393954</v>
      </c>
      <c r="M139" s="1">
        <v>1.6893530409999999</v>
      </c>
      <c r="N139" s="1">
        <v>2.2277364949999998</v>
      </c>
      <c r="AQ139">
        <v>8</v>
      </c>
      <c r="AR139" s="1">
        <v>1.5350421092500002</v>
      </c>
      <c r="AS139" s="1">
        <v>0.4044442648517545</v>
      </c>
      <c r="AT139" t="s">
        <v>307</v>
      </c>
    </row>
    <row r="140" spans="1:46">
      <c r="A140" t="s">
        <v>20</v>
      </c>
      <c r="B140">
        <v>66749727</v>
      </c>
      <c r="C140">
        <v>66750276</v>
      </c>
      <c r="D140">
        <v>549</v>
      </c>
      <c r="E140" t="s">
        <v>169</v>
      </c>
      <c r="F140" t="s">
        <v>162</v>
      </c>
      <c r="G140" s="1">
        <v>1.700512912</v>
      </c>
      <c r="H140" s="1">
        <v>1.6154595679999999</v>
      </c>
      <c r="I140" s="1">
        <v>1.374069513</v>
      </c>
      <c r="J140" s="1">
        <v>1.4661859049999999</v>
      </c>
      <c r="K140" s="1">
        <v>1.7040938969999999</v>
      </c>
      <c r="L140" s="1">
        <v>1.733810139</v>
      </c>
      <c r="M140" s="1">
        <v>1.462842333</v>
      </c>
      <c r="N140" s="1">
        <v>1.5290410969999999</v>
      </c>
      <c r="O140" s="1">
        <v>1.403314467</v>
      </c>
      <c r="P140" s="1">
        <v>1.373978666</v>
      </c>
      <c r="Q140" s="1">
        <v>1.4890068949999999</v>
      </c>
      <c r="R140" s="1">
        <v>1.419989387</v>
      </c>
      <c r="S140" s="1">
        <v>1.525220587</v>
      </c>
      <c r="T140" s="1">
        <v>1.3953783749999999</v>
      </c>
      <c r="U140" s="1">
        <v>1.447899273</v>
      </c>
      <c r="AQ140">
        <v>15</v>
      </c>
      <c r="AR140" s="1">
        <v>1.5093868676</v>
      </c>
      <c r="AS140" s="1">
        <v>0.11939021794568989</v>
      </c>
      <c r="AT140" t="s">
        <v>307</v>
      </c>
    </row>
    <row r="141" spans="1:46">
      <c r="A141" t="s">
        <v>20</v>
      </c>
      <c r="B141">
        <v>82971630</v>
      </c>
      <c r="C141">
        <v>82972179</v>
      </c>
      <c r="D141">
        <v>549</v>
      </c>
      <c r="E141" t="s">
        <v>189</v>
      </c>
      <c r="F141" t="s">
        <v>162</v>
      </c>
      <c r="G141" s="1">
        <v>2.44</v>
      </c>
      <c r="H141" s="1">
        <v>1.1499999999999999</v>
      </c>
      <c r="I141" s="1">
        <v>0.92</v>
      </c>
      <c r="AQ141">
        <v>3</v>
      </c>
      <c r="AR141" s="1">
        <v>1.5033333333333332</v>
      </c>
      <c r="AS141" s="1">
        <v>0.66894610312706693</v>
      </c>
      <c r="AT141" t="s">
        <v>307</v>
      </c>
    </row>
    <row r="142" spans="1:46">
      <c r="A142" t="s">
        <v>18</v>
      </c>
      <c r="B142">
        <v>103375360</v>
      </c>
      <c r="C142">
        <v>103376019</v>
      </c>
      <c r="D142">
        <v>659</v>
      </c>
      <c r="E142" t="s">
        <v>73</v>
      </c>
      <c r="F142" t="s">
        <v>7</v>
      </c>
      <c r="G142" s="1">
        <v>1.3049999999999999</v>
      </c>
      <c r="H142" s="1">
        <v>1.5329999999999999</v>
      </c>
      <c r="I142" s="1">
        <v>1.3520000000000001</v>
      </c>
      <c r="J142" s="1">
        <v>1.909</v>
      </c>
      <c r="K142" s="1">
        <v>1.319</v>
      </c>
      <c r="L142" s="1">
        <v>1.538</v>
      </c>
      <c r="M142" s="1">
        <v>1.3560000000000001</v>
      </c>
      <c r="N142" s="1">
        <v>1.8440000000000001</v>
      </c>
      <c r="O142" s="1">
        <v>1.462</v>
      </c>
      <c r="P142" s="1">
        <v>1.7829999999999999</v>
      </c>
      <c r="Q142" s="1">
        <v>1.4870000000000001</v>
      </c>
      <c r="R142" s="1">
        <v>1.1819999999999999</v>
      </c>
      <c r="S142" s="1">
        <v>1.427</v>
      </c>
      <c r="T142" s="1">
        <v>1.786</v>
      </c>
      <c r="U142" s="1">
        <v>1.4790000000000001</v>
      </c>
      <c r="V142" s="1">
        <v>1.1870000000000001</v>
      </c>
      <c r="AQ142">
        <v>16</v>
      </c>
      <c r="AR142" s="1">
        <v>1.4968124999999999</v>
      </c>
      <c r="AS142" s="1">
        <v>0.21934197579066053</v>
      </c>
      <c r="AT142" t="s">
        <v>308</v>
      </c>
    </row>
    <row r="143" spans="1:46">
      <c r="A143" t="s">
        <v>20</v>
      </c>
      <c r="B143">
        <v>64001833</v>
      </c>
      <c r="C143">
        <v>64002432</v>
      </c>
      <c r="D143">
        <v>599</v>
      </c>
      <c r="E143" t="s">
        <v>140</v>
      </c>
      <c r="F143" t="s">
        <v>98</v>
      </c>
      <c r="G143" s="1">
        <v>1.1728468409999999</v>
      </c>
      <c r="H143" s="1">
        <v>1.5123553999999999</v>
      </c>
      <c r="I143" s="1">
        <v>1.202736684</v>
      </c>
      <c r="J143" s="1">
        <v>1.4721355330000001</v>
      </c>
      <c r="K143" s="1">
        <v>1.644843982</v>
      </c>
      <c r="L143" s="1">
        <v>1.6618559959999999</v>
      </c>
      <c r="M143" s="1">
        <v>1.601225943</v>
      </c>
      <c r="N143" s="1">
        <v>1.661373132</v>
      </c>
      <c r="AQ143">
        <v>8</v>
      </c>
      <c r="AR143" s="1">
        <v>1.491171688875</v>
      </c>
      <c r="AS143" s="1">
        <v>0.18680382829498135</v>
      </c>
      <c r="AT143" t="s">
        <v>308</v>
      </c>
    </row>
    <row r="144" spans="1:46">
      <c r="A144" t="s">
        <v>51</v>
      </c>
      <c r="B144">
        <v>38699011</v>
      </c>
      <c r="C144">
        <v>38699301</v>
      </c>
      <c r="D144">
        <v>290</v>
      </c>
      <c r="E144" t="s">
        <v>294</v>
      </c>
      <c r="F144" t="s">
        <v>288</v>
      </c>
      <c r="G144" s="1">
        <v>1.5973037503032042</v>
      </c>
      <c r="H144" s="1">
        <v>1.3884648968019462</v>
      </c>
      <c r="I144" s="1">
        <v>1.7137916737593824</v>
      </c>
      <c r="J144" s="1">
        <v>1.1038254281711091</v>
      </c>
      <c r="K144" s="1">
        <v>1.6373266244968852</v>
      </c>
      <c r="AQ144">
        <v>5</v>
      </c>
      <c r="AR144" s="1">
        <v>1.4881424747065053</v>
      </c>
      <c r="AS144" s="1">
        <v>0.2203292388524021</v>
      </c>
      <c r="AT144" t="s">
        <v>308</v>
      </c>
    </row>
    <row r="145" spans="1:46">
      <c r="A145" t="s">
        <v>33</v>
      </c>
      <c r="B145">
        <v>72481774</v>
      </c>
      <c r="C145">
        <v>72482889</v>
      </c>
      <c r="D145">
        <v>1115</v>
      </c>
      <c r="E145" t="s">
        <v>79</v>
      </c>
      <c r="F145" t="s">
        <v>7</v>
      </c>
      <c r="G145" s="1">
        <v>1.0649999999999999</v>
      </c>
      <c r="H145" s="1">
        <v>1.7250000000000001</v>
      </c>
      <c r="I145" s="1">
        <v>1.294</v>
      </c>
      <c r="J145" s="1">
        <v>1.2549999999999999</v>
      </c>
      <c r="K145" s="1">
        <v>1.153</v>
      </c>
      <c r="L145" s="1">
        <v>1.6930000000000001</v>
      </c>
      <c r="M145" s="1">
        <v>1.3120000000000001</v>
      </c>
      <c r="N145" s="1">
        <v>1.3280000000000001</v>
      </c>
      <c r="O145" s="1">
        <v>2.3239999999999998</v>
      </c>
      <c r="P145" s="1">
        <v>1.1659999999999999</v>
      </c>
      <c r="Q145" s="1">
        <v>1.5429999999999999</v>
      </c>
      <c r="R145" s="1">
        <v>1.117</v>
      </c>
      <c r="S145" s="1">
        <v>2.4950000000000001</v>
      </c>
      <c r="T145" s="1">
        <v>1.2430000000000001</v>
      </c>
      <c r="U145" s="1">
        <v>1.6870000000000001</v>
      </c>
      <c r="V145" s="1">
        <v>1.1930000000000001</v>
      </c>
      <c r="AQ145">
        <v>16</v>
      </c>
      <c r="AR145" s="1">
        <v>1.4745625</v>
      </c>
      <c r="AS145" s="1">
        <v>0.40918409193631944</v>
      </c>
      <c r="AT145" t="s">
        <v>308</v>
      </c>
    </row>
    <row r="146" spans="1:46">
      <c r="A146" t="s">
        <v>20</v>
      </c>
      <c r="B146">
        <v>107074995</v>
      </c>
      <c r="C146">
        <v>107075594</v>
      </c>
      <c r="D146">
        <v>599</v>
      </c>
      <c r="E146" t="s">
        <v>206</v>
      </c>
      <c r="F146" t="s">
        <v>162</v>
      </c>
      <c r="G146" s="1">
        <v>1.5040096249999999</v>
      </c>
      <c r="H146" s="1">
        <v>1.4292828580000001</v>
      </c>
      <c r="I146" s="1">
        <v>1.574137627</v>
      </c>
      <c r="J146" s="1">
        <v>1.3822041650000001</v>
      </c>
      <c r="AQ146">
        <v>4</v>
      </c>
      <c r="AR146" s="1">
        <v>1.4724085687499999</v>
      </c>
      <c r="AS146" s="1">
        <v>7.3048082507573761E-2</v>
      </c>
      <c r="AT146" t="s">
        <v>308</v>
      </c>
    </row>
    <row r="147" spans="1:46">
      <c r="A147" t="s">
        <v>20</v>
      </c>
      <c r="B147">
        <v>101500159</v>
      </c>
      <c r="C147">
        <v>101500708</v>
      </c>
      <c r="D147">
        <v>549</v>
      </c>
      <c r="E147" t="s">
        <v>197</v>
      </c>
      <c r="F147" t="s">
        <v>162</v>
      </c>
      <c r="G147" s="1">
        <v>1.714012879</v>
      </c>
      <c r="H147" s="1">
        <v>1.4206875960000001</v>
      </c>
      <c r="I147" s="1">
        <v>1.4092801800000001</v>
      </c>
      <c r="J147" s="1">
        <v>1.3240802810000001</v>
      </c>
      <c r="AQ147">
        <v>4</v>
      </c>
      <c r="AR147" s="1">
        <v>1.4670152340000002</v>
      </c>
      <c r="AS147" s="1">
        <v>0.14740914483818512</v>
      </c>
      <c r="AT147" t="s">
        <v>308</v>
      </c>
    </row>
    <row r="148" spans="1:46">
      <c r="A148" t="s">
        <v>20</v>
      </c>
      <c r="B148">
        <v>115626693</v>
      </c>
      <c r="C148">
        <v>115627692</v>
      </c>
      <c r="D148">
        <v>999</v>
      </c>
      <c r="E148" t="s">
        <v>218</v>
      </c>
      <c r="F148" t="s">
        <v>162</v>
      </c>
      <c r="G148" s="1">
        <v>1.8992359190000001</v>
      </c>
      <c r="H148" s="1">
        <v>1.940145735</v>
      </c>
      <c r="I148" s="1">
        <v>1.615925536</v>
      </c>
      <c r="J148" s="1">
        <v>1.3118564610000001</v>
      </c>
      <c r="K148" s="1">
        <v>1.2326046450000001</v>
      </c>
      <c r="L148" s="1">
        <v>1.365434657</v>
      </c>
      <c r="M148" s="1">
        <v>1.320147336</v>
      </c>
      <c r="N148" s="1">
        <v>1.23032615</v>
      </c>
      <c r="O148" s="1">
        <v>1.420639671</v>
      </c>
      <c r="P148" s="1">
        <v>1.331961892</v>
      </c>
      <c r="AQ148">
        <v>10</v>
      </c>
      <c r="AR148" s="1">
        <v>1.4668278002000001</v>
      </c>
      <c r="AS148" s="1">
        <v>0.24903098219303896</v>
      </c>
      <c r="AT148" t="s">
        <v>308</v>
      </c>
    </row>
    <row r="149" spans="1:46">
      <c r="A149" t="s">
        <v>8</v>
      </c>
      <c r="B149">
        <v>37999371</v>
      </c>
      <c r="C149">
        <v>37999963</v>
      </c>
      <c r="D149">
        <v>592</v>
      </c>
      <c r="E149" t="s">
        <v>76</v>
      </c>
      <c r="F149" t="s">
        <v>7</v>
      </c>
      <c r="G149" s="1">
        <v>1.7490000000000001</v>
      </c>
      <c r="H149" s="1">
        <v>1.218</v>
      </c>
      <c r="I149" s="1">
        <v>1.163</v>
      </c>
      <c r="J149" s="1">
        <v>1.534</v>
      </c>
      <c r="K149" s="1">
        <v>1.802</v>
      </c>
      <c r="L149" s="1">
        <v>1.2250000000000001</v>
      </c>
      <c r="M149" s="1">
        <v>1.169</v>
      </c>
      <c r="N149" s="1">
        <v>1.534</v>
      </c>
      <c r="O149" s="1">
        <v>2.2810000000000001</v>
      </c>
      <c r="P149" s="1">
        <v>0.97099999999999997</v>
      </c>
      <c r="Q149" s="1">
        <v>0.50700000000000001</v>
      </c>
      <c r="R149" s="1">
        <v>2.3279999999999998</v>
      </c>
      <c r="S149" s="1">
        <v>2.2280000000000002</v>
      </c>
      <c r="T149" s="1">
        <v>0.97799999999999998</v>
      </c>
      <c r="U149" s="1">
        <v>0.48899999999999999</v>
      </c>
      <c r="V149" s="1">
        <v>2.2810000000000001</v>
      </c>
      <c r="AQ149">
        <v>16</v>
      </c>
      <c r="AR149" s="1">
        <v>1.4660625000000003</v>
      </c>
      <c r="AS149" s="1">
        <v>0.58690677163732741</v>
      </c>
      <c r="AT149" t="s">
        <v>308</v>
      </c>
    </row>
    <row r="150" spans="1:46">
      <c r="A150" t="s">
        <v>18</v>
      </c>
      <c r="B150">
        <v>122247130</v>
      </c>
      <c r="C150">
        <v>122247924</v>
      </c>
      <c r="D150">
        <v>794</v>
      </c>
      <c r="E150" t="s">
        <v>72</v>
      </c>
      <c r="F150" t="s">
        <v>7</v>
      </c>
      <c r="G150" s="1">
        <v>1.647</v>
      </c>
      <c r="H150" s="1">
        <v>1.92</v>
      </c>
      <c r="I150" s="1">
        <v>1.48</v>
      </c>
      <c r="J150" s="1">
        <v>1.6990000000000001</v>
      </c>
      <c r="K150" s="1">
        <v>1.6930000000000001</v>
      </c>
      <c r="L150" s="1">
        <v>1.94</v>
      </c>
      <c r="M150" s="1">
        <v>1.518</v>
      </c>
      <c r="N150" s="1">
        <v>1.7609999999999999</v>
      </c>
      <c r="O150" s="1">
        <v>0.95599999999999996</v>
      </c>
      <c r="P150" s="1">
        <v>1.4830000000000001</v>
      </c>
      <c r="Q150" s="1">
        <v>1.3360000000000001</v>
      </c>
      <c r="R150" s="1">
        <v>0.94499999999999995</v>
      </c>
      <c r="S150" s="1">
        <v>0.997</v>
      </c>
      <c r="T150" s="1">
        <v>1.526</v>
      </c>
      <c r="U150" s="1">
        <v>1.3440000000000001</v>
      </c>
      <c r="V150" s="1">
        <v>0.97599999999999998</v>
      </c>
      <c r="AQ150">
        <v>16</v>
      </c>
      <c r="AR150" s="1">
        <v>1.4513124999999998</v>
      </c>
      <c r="AS150" s="1">
        <v>0.3243377326857772</v>
      </c>
      <c r="AT150" t="s">
        <v>308</v>
      </c>
    </row>
    <row r="151" spans="1:46">
      <c r="A151" t="s">
        <v>48</v>
      </c>
      <c r="B151">
        <v>146316309</v>
      </c>
      <c r="C151">
        <v>146316935</v>
      </c>
      <c r="D151">
        <v>626</v>
      </c>
      <c r="E151" t="s">
        <v>77</v>
      </c>
      <c r="F151" t="s">
        <v>7</v>
      </c>
      <c r="G151" s="1">
        <v>1.359</v>
      </c>
      <c r="H151" s="1">
        <v>1.619</v>
      </c>
      <c r="I151" s="1">
        <v>1.157</v>
      </c>
      <c r="J151" s="1">
        <v>1.3740000000000001</v>
      </c>
      <c r="K151" s="1">
        <v>3.1909999999999998</v>
      </c>
      <c r="L151" s="1">
        <v>1.82</v>
      </c>
      <c r="M151" s="1">
        <v>1.3109999999999999</v>
      </c>
      <c r="N151" s="1">
        <v>1.208</v>
      </c>
      <c r="O151" s="1">
        <v>0.74099999999999999</v>
      </c>
      <c r="P151" s="1">
        <v>1.151</v>
      </c>
      <c r="Q151" s="1">
        <v>1.496</v>
      </c>
      <c r="R151" s="1">
        <v>0.74099999999999999</v>
      </c>
      <c r="S151" s="1">
        <v>0.66</v>
      </c>
      <c r="T151" s="1">
        <v>1.5569999999999999</v>
      </c>
      <c r="U151" s="1">
        <v>1.236</v>
      </c>
      <c r="V151" s="1">
        <v>0.55100000000000005</v>
      </c>
      <c r="W151" s="1">
        <v>1.774</v>
      </c>
      <c r="X151" s="1">
        <v>1.9350000000000001</v>
      </c>
      <c r="Y151" s="1">
        <v>0.95199999999999996</v>
      </c>
      <c r="Z151" s="1">
        <v>1.974</v>
      </c>
      <c r="AA151" s="1">
        <v>1.8660000000000001</v>
      </c>
      <c r="AB151" s="1">
        <v>1.9470000000000001</v>
      </c>
      <c r="AC151" s="1">
        <v>0.997</v>
      </c>
      <c r="AD151" s="1">
        <v>2.044</v>
      </c>
      <c r="AQ151">
        <v>24</v>
      </c>
      <c r="AR151" s="1">
        <v>1.4442083333333331</v>
      </c>
      <c r="AS151" s="1">
        <v>0.57011855339969131</v>
      </c>
      <c r="AT151" t="s">
        <v>308</v>
      </c>
    </row>
    <row r="152" spans="1:46">
      <c r="A152" t="s">
        <v>51</v>
      </c>
      <c r="B152">
        <v>135141547</v>
      </c>
      <c r="C152">
        <v>135142107</v>
      </c>
      <c r="D152">
        <v>560</v>
      </c>
      <c r="E152" t="s">
        <v>249</v>
      </c>
      <c r="F152" t="s">
        <v>224</v>
      </c>
      <c r="G152" s="1">
        <v>0.93100000000000005</v>
      </c>
      <c r="H152" s="1">
        <v>0.94299999999999995</v>
      </c>
      <c r="I152" s="1">
        <v>1.976</v>
      </c>
      <c r="J152" s="1">
        <v>1.4</v>
      </c>
      <c r="K152" s="1">
        <v>1.9810000000000001</v>
      </c>
      <c r="L152" s="1">
        <v>1.248</v>
      </c>
      <c r="M152" s="1">
        <v>1.264</v>
      </c>
      <c r="N152" s="1">
        <v>0.88100000000000001</v>
      </c>
      <c r="O152" s="1">
        <v>1.8169999999999999</v>
      </c>
      <c r="P152" s="1">
        <v>1.712</v>
      </c>
      <c r="Q152" s="1">
        <v>1.72</v>
      </c>
      <c r="AQ152">
        <v>11</v>
      </c>
      <c r="AR152" s="1">
        <v>1.4429999999999998</v>
      </c>
      <c r="AS152" s="1">
        <v>0.40027286147872143</v>
      </c>
      <c r="AT152" t="s">
        <v>308</v>
      </c>
    </row>
    <row r="153" spans="1:46">
      <c r="A153" t="s">
        <v>20</v>
      </c>
      <c r="B153">
        <v>67210492</v>
      </c>
      <c r="C153">
        <v>67211062</v>
      </c>
      <c r="D153">
        <v>570</v>
      </c>
      <c r="E153" t="s">
        <v>142</v>
      </c>
      <c r="F153" t="s">
        <v>98</v>
      </c>
      <c r="G153" s="1">
        <v>0.847842753</v>
      </c>
      <c r="H153" s="1">
        <v>1.4418510330000001</v>
      </c>
      <c r="I153" s="1">
        <v>1.1780254130000001</v>
      </c>
      <c r="J153" s="1">
        <v>1.159249972</v>
      </c>
      <c r="K153" s="1">
        <v>1.325993303</v>
      </c>
      <c r="L153" s="1">
        <v>1.3479936100000001</v>
      </c>
      <c r="M153" s="1">
        <v>1.26385035</v>
      </c>
      <c r="N153" s="1">
        <v>1.3652258639999999</v>
      </c>
      <c r="O153" s="1">
        <v>2.0127903169999999</v>
      </c>
      <c r="P153" s="1">
        <v>1.9366871990000001</v>
      </c>
      <c r="Q153" s="1">
        <v>2.0215581349999998</v>
      </c>
      <c r="R153" s="1">
        <v>1.8329486880000001</v>
      </c>
      <c r="S153" s="1">
        <v>1.2355492020000001</v>
      </c>
      <c r="T153" s="1">
        <v>1.3623116260000001</v>
      </c>
      <c r="U153" s="1">
        <v>1.280618144</v>
      </c>
      <c r="V153" s="1">
        <v>1.3243502149999999</v>
      </c>
      <c r="W153" s="1">
        <v>1.4613172729999999</v>
      </c>
      <c r="X153" s="1">
        <v>1.4817615710000001</v>
      </c>
      <c r="Y153" s="1">
        <v>1.5286241860000001</v>
      </c>
      <c r="Z153" s="1">
        <v>1.3858678250000001</v>
      </c>
      <c r="AQ153">
        <v>20</v>
      </c>
      <c r="AR153" s="1">
        <v>1.4397208339499996</v>
      </c>
      <c r="AS153" s="1">
        <v>0.29352916550501645</v>
      </c>
      <c r="AT153" t="s">
        <v>308</v>
      </c>
    </row>
    <row r="154" spans="1:46">
      <c r="A154" t="s">
        <v>20</v>
      </c>
      <c r="B154">
        <v>66197881</v>
      </c>
      <c r="C154">
        <v>66198688</v>
      </c>
      <c r="D154">
        <v>807</v>
      </c>
      <c r="E154" t="s">
        <v>283</v>
      </c>
      <c r="F154" t="s">
        <v>277</v>
      </c>
      <c r="G154" s="1">
        <v>1.101247045</v>
      </c>
      <c r="H154" s="1">
        <v>1.145651642</v>
      </c>
      <c r="I154" s="1">
        <v>1.1640394489999999</v>
      </c>
      <c r="J154" s="1">
        <v>1.2956231149999999</v>
      </c>
      <c r="K154" s="1">
        <v>1.193642514</v>
      </c>
      <c r="L154" s="1">
        <v>1.1405656529999999</v>
      </c>
      <c r="M154" s="1">
        <v>1.152302551</v>
      </c>
      <c r="N154" s="1">
        <v>0.89518526099999995</v>
      </c>
      <c r="O154" s="1">
        <v>0.88254038599999995</v>
      </c>
      <c r="P154" s="1">
        <v>0.83454930100000002</v>
      </c>
      <c r="Q154" s="1">
        <v>0.92039944699999998</v>
      </c>
      <c r="R154" s="1">
        <v>1.48415461</v>
      </c>
      <c r="S154" s="1">
        <v>1.4423119</v>
      </c>
      <c r="T154" s="1">
        <v>1.6742844539999999</v>
      </c>
      <c r="U154" s="1">
        <v>1.7621644190000001</v>
      </c>
      <c r="V154" s="1">
        <v>1.207895867</v>
      </c>
      <c r="W154" s="1">
        <v>1.261887905</v>
      </c>
      <c r="X154" s="1">
        <v>1.259743786</v>
      </c>
      <c r="Y154" s="1">
        <v>1.1018487459999999</v>
      </c>
      <c r="Z154" s="1">
        <v>1.802912946</v>
      </c>
      <c r="AA154" s="1">
        <v>1.948193751</v>
      </c>
      <c r="AB154" s="1">
        <v>2.1008513789999999</v>
      </c>
      <c r="AC154" s="1">
        <v>1.6348169850000001</v>
      </c>
      <c r="AD154" s="1">
        <v>1.508520656</v>
      </c>
      <c r="AE154" s="1">
        <v>1.3782770799999999</v>
      </c>
      <c r="AF154" s="1">
        <v>1.428634535</v>
      </c>
      <c r="AG154" s="1">
        <v>1.347028272</v>
      </c>
      <c r="AH154" s="1">
        <v>2.7633476620000001</v>
      </c>
      <c r="AI154" s="1">
        <v>2.1599290949999999</v>
      </c>
      <c r="AJ154" s="1">
        <v>1.838721316</v>
      </c>
      <c r="AK154" s="1">
        <v>1.71420649</v>
      </c>
      <c r="AQ154">
        <v>31</v>
      </c>
      <c r="AR154" s="1">
        <v>1.4369509102580647</v>
      </c>
      <c r="AS154" s="1">
        <v>0.42327730331840963</v>
      </c>
      <c r="AT154" t="s">
        <v>308</v>
      </c>
    </row>
    <row r="155" spans="1:46">
      <c r="A155" t="s">
        <v>20</v>
      </c>
      <c r="B155">
        <v>107560514</v>
      </c>
      <c r="C155">
        <v>107561063</v>
      </c>
      <c r="D155">
        <v>549</v>
      </c>
      <c r="E155" t="s">
        <v>207</v>
      </c>
      <c r="F155" t="s">
        <v>162</v>
      </c>
      <c r="G155" s="1">
        <v>1.5321486639999999</v>
      </c>
      <c r="H155" s="1">
        <v>1.260869376</v>
      </c>
      <c r="I155" s="1">
        <v>1.2871558299999999</v>
      </c>
      <c r="J155" s="1">
        <v>1.6826654089999999</v>
      </c>
      <c r="K155" s="1">
        <v>1.8061204559999999</v>
      </c>
      <c r="L155" s="1">
        <v>1.5174974910000001</v>
      </c>
      <c r="M155" s="1">
        <v>1.253245545</v>
      </c>
      <c r="N155" s="1">
        <v>1.2334029280000001</v>
      </c>
      <c r="O155" s="1">
        <v>1.2982923820000001</v>
      </c>
      <c r="P155" s="1">
        <v>1.215455875</v>
      </c>
      <c r="AQ155">
        <v>10</v>
      </c>
      <c r="AR155" s="1">
        <v>1.4086853956000001</v>
      </c>
      <c r="AS155" s="1">
        <v>0.20028272326338128</v>
      </c>
      <c r="AT155" t="s">
        <v>308</v>
      </c>
    </row>
    <row r="156" spans="1:46">
      <c r="A156" t="s">
        <v>12</v>
      </c>
      <c r="B156">
        <v>28817967</v>
      </c>
      <c r="C156">
        <v>28818702</v>
      </c>
      <c r="D156">
        <v>735</v>
      </c>
      <c r="E156" t="s">
        <v>75</v>
      </c>
      <c r="F156" t="s">
        <v>7</v>
      </c>
      <c r="G156" s="1">
        <v>1.3480000000000001</v>
      </c>
      <c r="H156" s="1">
        <v>1.528</v>
      </c>
      <c r="I156" s="1">
        <v>1.46</v>
      </c>
      <c r="J156" s="1">
        <v>2.028</v>
      </c>
      <c r="K156" s="1">
        <v>1.3320000000000001</v>
      </c>
      <c r="L156" s="1">
        <v>1.5649999999999999</v>
      </c>
      <c r="M156" s="1">
        <v>1.48</v>
      </c>
      <c r="N156" s="1">
        <v>2.0289999999999999</v>
      </c>
      <c r="O156" s="1">
        <v>1.3180000000000001</v>
      </c>
      <c r="P156" s="1">
        <v>0.63600000000000001</v>
      </c>
      <c r="Q156" s="1">
        <v>1.6479999999999999</v>
      </c>
      <c r="R156" s="1">
        <v>1.129</v>
      </c>
      <c r="S156" s="1">
        <v>1.335</v>
      </c>
      <c r="T156" s="1">
        <v>0.65200000000000002</v>
      </c>
      <c r="U156" s="1">
        <v>1.702</v>
      </c>
      <c r="V156" s="1">
        <v>1.1559999999999999</v>
      </c>
      <c r="AQ156">
        <v>16</v>
      </c>
      <c r="AR156" s="1">
        <v>1.3966250000000002</v>
      </c>
      <c r="AS156" s="1">
        <v>0.37836934254112037</v>
      </c>
      <c r="AT156" t="s">
        <v>308</v>
      </c>
    </row>
    <row r="157" spans="1:46">
      <c r="A157" t="s">
        <v>20</v>
      </c>
      <c r="B157">
        <v>97516597</v>
      </c>
      <c r="C157">
        <v>97517551</v>
      </c>
      <c r="D157">
        <v>954</v>
      </c>
      <c r="E157" t="s">
        <v>286</v>
      </c>
      <c r="F157" t="s">
        <v>277</v>
      </c>
      <c r="G157" s="1">
        <v>1.6720515119999999</v>
      </c>
      <c r="H157" s="1">
        <v>1.6919390329999999</v>
      </c>
      <c r="I157" s="1">
        <v>1.7847909369999999</v>
      </c>
      <c r="J157" s="1">
        <v>1.605281604</v>
      </c>
      <c r="K157" s="1">
        <v>1.4879126250000001</v>
      </c>
      <c r="L157" s="1">
        <v>1.6397098379999999</v>
      </c>
      <c r="M157" s="1">
        <v>1.477023392</v>
      </c>
      <c r="N157" s="1">
        <v>0.658286174</v>
      </c>
      <c r="O157" s="1">
        <v>0.72413444599999999</v>
      </c>
      <c r="P157" s="1">
        <v>0.65337235699999996</v>
      </c>
      <c r="Q157" s="1">
        <v>0.68629612600000001</v>
      </c>
      <c r="R157" s="1">
        <v>2.0591765689999999</v>
      </c>
      <c r="S157" s="1">
        <v>1.5948851550000001</v>
      </c>
      <c r="T157" s="1">
        <v>1.7245874750000001</v>
      </c>
      <c r="U157" s="1">
        <v>1.476314227</v>
      </c>
      <c r="AQ157">
        <v>15</v>
      </c>
      <c r="AR157" s="1">
        <v>1.3957174313333334</v>
      </c>
      <c r="AS157" s="1">
        <v>0.45296994205807939</v>
      </c>
      <c r="AT157" t="s">
        <v>308</v>
      </c>
    </row>
    <row r="158" spans="1:46">
      <c r="A158" t="s">
        <v>43</v>
      </c>
      <c r="B158">
        <v>122233392</v>
      </c>
      <c r="C158">
        <v>122233542</v>
      </c>
      <c r="D158">
        <v>150</v>
      </c>
      <c r="E158" t="s">
        <v>299</v>
      </c>
      <c r="F158" t="s">
        <v>288</v>
      </c>
      <c r="G158" s="1">
        <v>1.3447211096950522</v>
      </c>
      <c r="H158" s="1">
        <v>1.221088785392513</v>
      </c>
      <c r="I158" s="1">
        <v>1.4777415244659184</v>
      </c>
      <c r="J158" s="1">
        <v>1.4756612128774347</v>
      </c>
      <c r="K158" s="1">
        <v>1.3048458127215674</v>
      </c>
      <c r="AQ158">
        <v>5</v>
      </c>
      <c r="AR158" s="1">
        <v>1.3648116890304971</v>
      </c>
      <c r="AS158" s="1">
        <v>9.969611366370211E-2</v>
      </c>
      <c r="AT158" t="s">
        <v>308</v>
      </c>
    </row>
    <row r="159" spans="1:46">
      <c r="A159" t="s">
        <v>20</v>
      </c>
      <c r="B159">
        <v>69891296</v>
      </c>
      <c r="C159">
        <v>69891995</v>
      </c>
      <c r="D159">
        <v>699</v>
      </c>
      <c r="E159" t="s">
        <v>177</v>
      </c>
      <c r="F159" t="s">
        <v>162</v>
      </c>
      <c r="G159" s="1">
        <v>1.207355223</v>
      </c>
      <c r="H159" s="1">
        <v>1.108578284</v>
      </c>
      <c r="I159" s="1">
        <v>1.1445909169999999</v>
      </c>
      <c r="J159" s="1">
        <v>1.09009603</v>
      </c>
      <c r="K159" s="1">
        <v>1.11325834</v>
      </c>
      <c r="L159" s="1">
        <v>1.08716108</v>
      </c>
      <c r="M159" s="1">
        <v>1.1221425140000001</v>
      </c>
      <c r="N159" s="1">
        <v>1.120575885</v>
      </c>
      <c r="O159" s="1">
        <v>0.91968212000000005</v>
      </c>
      <c r="P159" s="1">
        <v>0.95182537</v>
      </c>
      <c r="Q159" s="1">
        <v>0.78206805199999996</v>
      </c>
      <c r="R159" s="1">
        <v>0.78024459000000002</v>
      </c>
      <c r="S159" s="1">
        <v>2.7288100040000001</v>
      </c>
      <c r="T159" s="1">
        <v>1.933261144</v>
      </c>
      <c r="U159" s="1">
        <v>2.4332457679999999</v>
      </c>
      <c r="V159" s="1">
        <v>2.1902816390000002</v>
      </c>
      <c r="AQ159">
        <v>16</v>
      </c>
      <c r="AR159" s="1">
        <v>1.3570735599999999</v>
      </c>
      <c r="AS159" s="1">
        <v>0.58784295324246294</v>
      </c>
      <c r="AT159" t="s">
        <v>308</v>
      </c>
    </row>
    <row r="160" spans="1:46">
      <c r="A160" t="s">
        <v>20</v>
      </c>
      <c r="B160">
        <v>70311472</v>
      </c>
      <c r="C160">
        <v>70312021</v>
      </c>
      <c r="D160">
        <v>549</v>
      </c>
      <c r="E160" t="s">
        <v>181</v>
      </c>
      <c r="F160" t="s">
        <v>162</v>
      </c>
      <c r="G160" s="1">
        <v>0.82656526500000005</v>
      </c>
      <c r="H160" s="1">
        <v>0.74287952300000004</v>
      </c>
      <c r="I160" s="1">
        <v>0.92498525099999995</v>
      </c>
      <c r="J160" s="1">
        <v>0.90390516899999995</v>
      </c>
      <c r="K160" s="1">
        <v>0.76278959099999999</v>
      </c>
      <c r="L160" s="1">
        <v>0.753826094</v>
      </c>
      <c r="M160" s="1">
        <v>0.71307391399999998</v>
      </c>
      <c r="N160" s="1">
        <v>0.80526704599999999</v>
      </c>
      <c r="O160" s="1">
        <v>1.6808397070000001</v>
      </c>
      <c r="P160" s="1">
        <v>1.760204638</v>
      </c>
      <c r="Q160" s="1">
        <v>1.9134907640000001</v>
      </c>
      <c r="R160" s="1">
        <v>1.754517315</v>
      </c>
      <c r="S160" s="1">
        <v>2.1776804900000002</v>
      </c>
      <c r="T160" s="1">
        <v>1.7287022729999999</v>
      </c>
      <c r="U160" s="1">
        <v>1.7484479580000001</v>
      </c>
      <c r="V160" s="1">
        <v>2.180534889</v>
      </c>
      <c r="AQ160">
        <v>16</v>
      </c>
      <c r="AR160" s="1">
        <v>1.3361068679374999</v>
      </c>
      <c r="AS160" s="1">
        <v>0.55100337360826135</v>
      </c>
      <c r="AT160" t="s">
        <v>308</v>
      </c>
    </row>
    <row r="161" spans="1:46">
      <c r="A161" t="s">
        <v>51</v>
      </c>
      <c r="B161">
        <v>88131852</v>
      </c>
      <c r="C161">
        <v>88132282</v>
      </c>
      <c r="D161">
        <v>430</v>
      </c>
      <c r="E161" t="s">
        <v>250</v>
      </c>
      <c r="F161" t="s">
        <v>224</v>
      </c>
      <c r="G161" s="1">
        <v>1.2470000000000001</v>
      </c>
      <c r="H161" s="1">
        <v>1.365</v>
      </c>
      <c r="I161" s="1">
        <v>1.2949999999999999</v>
      </c>
      <c r="J161" s="1">
        <v>1.466</v>
      </c>
      <c r="K161" s="1">
        <v>1.3069999999999999</v>
      </c>
      <c r="AQ161">
        <v>5</v>
      </c>
      <c r="AR161" s="1">
        <v>1.3359999999999999</v>
      </c>
      <c r="AS161" s="1">
        <v>7.5078625453586956E-2</v>
      </c>
      <c r="AT161" t="s">
        <v>308</v>
      </c>
    </row>
    <row r="162" spans="1:46">
      <c r="A162" t="s">
        <v>8</v>
      </c>
      <c r="B162">
        <v>134106076</v>
      </c>
      <c r="C162">
        <v>134106225</v>
      </c>
      <c r="D162">
        <v>149</v>
      </c>
      <c r="E162" t="s">
        <v>248</v>
      </c>
      <c r="F162" t="s">
        <v>224</v>
      </c>
      <c r="G162" s="1">
        <v>1.4930000000000001</v>
      </c>
      <c r="H162" s="1">
        <v>1.508</v>
      </c>
      <c r="I162" s="1">
        <v>1.369</v>
      </c>
      <c r="J162" s="1">
        <v>1.2849999999999999</v>
      </c>
      <c r="K162" s="1">
        <v>1.004</v>
      </c>
      <c r="AQ162">
        <v>5</v>
      </c>
      <c r="AR162" s="1">
        <v>1.3318000000000001</v>
      </c>
      <c r="AS162" s="1">
        <v>0.18333510302176101</v>
      </c>
      <c r="AT162" t="s">
        <v>308</v>
      </c>
    </row>
    <row r="163" spans="1:46">
      <c r="A163" t="s">
        <v>14</v>
      </c>
      <c r="B163">
        <v>7948807</v>
      </c>
      <c r="C163">
        <v>7949230</v>
      </c>
      <c r="D163">
        <v>423</v>
      </c>
      <c r="E163" t="s">
        <v>317</v>
      </c>
      <c r="F163" t="s">
        <v>320</v>
      </c>
      <c r="G163" s="1">
        <v>1.4</v>
      </c>
      <c r="H163" s="1">
        <v>1.38</v>
      </c>
      <c r="I163" s="1">
        <v>1.28</v>
      </c>
      <c r="J163" s="1">
        <v>1.26</v>
      </c>
      <c r="K163" s="1">
        <v>1.47</v>
      </c>
      <c r="L163" s="1">
        <v>1.47</v>
      </c>
      <c r="M163" s="1">
        <v>1.31</v>
      </c>
      <c r="N163" s="1">
        <v>1.32</v>
      </c>
      <c r="O163" s="1">
        <v>1.8</v>
      </c>
      <c r="P163" s="1">
        <v>1.78</v>
      </c>
      <c r="Q163" s="1">
        <v>1.85</v>
      </c>
      <c r="R163" s="1">
        <v>1.85</v>
      </c>
      <c r="S163" s="1">
        <v>1.5</v>
      </c>
      <c r="T163" s="1">
        <v>1.48</v>
      </c>
      <c r="U163" s="1">
        <v>1.42</v>
      </c>
      <c r="V163" s="1">
        <v>1.43</v>
      </c>
      <c r="W163" s="1">
        <v>1.39</v>
      </c>
      <c r="X163" s="1">
        <v>1.86</v>
      </c>
      <c r="Y163" s="1">
        <v>1.75</v>
      </c>
      <c r="Z163" s="1">
        <v>1.38</v>
      </c>
      <c r="AA163" s="1">
        <v>1.1499999999999999</v>
      </c>
      <c r="AB163" s="1">
        <v>1.1299999999999999</v>
      </c>
      <c r="AC163" s="1">
        <v>1.0900000000000001</v>
      </c>
      <c r="AD163" s="1">
        <v>1.1399999999999999</v>
      </c>
      <c r="AE163" s="1">
        <v>0.81</v>
      </c>
      <c r="AF163" s="1">
        <v>0.84</v>
      </c>
      <c r="AG163" s="1">
        <v>0.82</v>
      </c>
      <c r="AH163" s="1">
        <v>0.78</v>
      </c>
      <c r="AI163" s="1">
        <v>1.03</v>
      </c>
      <c r="AJ163" s="1">
        <v>1</v>
      </c>
      <c r="AK163" s="1">
        <v>1.07</v>
      </c>
      <c r="AL163" s="1">
        <v>1.02</v>
      </c>
      <c r="AQ163">
        <v>32</v>
      </c>
      <c r="AR163" s="1">
        <v>1.3206250000000004</v>
      </c>
      <c r="AS163" s="1">
        <v>0.31377676678651412</v>
      </c>
      <c r="AT163" t="s">
        <v>308</v>
      </c>
    </row>
    <row r="164" spans="1:46">
      <c r="A164" t="s">
        <v>8</v>
      </c>
      <c r="B164">
        <v>52524030</v>
      </c>
      <c r="C164">
        <v>52524666</v>
      </c>
      <c r="D164">
        <v>636</v>
      </c>
      <c r="E164" t="s">
        <v>78</v>
      </c>
      <c r="F164" t="s">
        <v>7</v>
      </c>
      <c r="G164" s="1">
        <v>1.754</v>
      </c>
      <c r="H164" s="1">
        <v>1.26</v>
      </c>
      <c r="I164" s="1">
        <v>1.4530000000000001</v>
      </c>
      <c r="J164" s="1">
        <v>1.355</v>
      </c>
      <c r="K164" s="1">
        <v>1.7889999999999999</v>
      </c>
      <c r="L164" s="1">
        <v>1.2969999999999999</v>
      </c>
      <c r="M164" s="1">
        <v>1.446</v>
      </c>
      <c r="N164" s="1">
        <v>1.335</v>
      </c>
      <c r="O164" s="1">
        <v>1.3380000000000001</v>
      </c>
      <c r="P164" s="1">
        <v>1.262</v>
      </c>
      <c r="Q164" s="1">
        <v>0.95199999999999996</v>
      </c>
      <c r="R164" s="1">
        <v>1.0129999999999999</v>
      </c>
      <c r="S164" s="1">
        <v>1.39</v>
      </c>
      <c r="T164" s="1">
        <v>1.3</v>
      </c>
      <c r="U164" s="1">
        <v>0.97699999999999998</v>
      </c>
      <c r="V164" s="1">
        <v>1.054</v>
      </c>
      <c r="AQ164">
        <v>16</v>
      </c>
      <c r="AR164" s="1">
        <v>1.3109375000000001</v>
      </c>
      <c r="AS164" s="1">
        <v>0.23361465834521125</v>
      </c>
      <c r="AT164" t="s">
        <v>308</v>
      </c>
    </row>
    <row r="165" spans="1:46">
      <c r="A165" t="s">
        <v>20</v>
      </c>
      <c r="B165">
        <v>100681486</v>
      </c>
      <c r="C165">
        <v>100682407</v>
      </c>
      <c r="D165">
        <v>921</v>
      </c>
      <c r="E165" t="s">
        <v>278</v>
      </c>
      <c r="F165" t="s">
        <v>277</v>
      </c>
      <c r="G165" s="1">
        <v>1.458769537</v>
      </c>
      <c r="H165" s="1">
        <v>1.324036598</v>
      </c>
      <c r="I165" s="1">
        <v>1.2136103439999999</v>
      </c>
      <c r="J165" s="1">
        <v>1.1587076810000001</v>
      </c>
      <c r="AQ165">
        <v>4</v>
      </c>
      <c r="AR165" s="1">
        <v>1.2887810399999999</v>
      </c>
      <c r="AS165" s="1">
        <v>0.11479193758805281</v>
      </c>
      <c r="AT165" t="s">
        <v>308</v>
      </c>
    </row>
    <row r="166" spans="1:46">
      <c r="A166" t="s">
        <v>43</v>
      </c>
      <c r="B166">
        <v>122246044</v>
      </c>
      <c r="C166">
        <v>122246311</v>
      </c>
      <c r="D166">
        <v>267</v>
      </c>
      <c r="E166" t="s">
        <v>300</v>
      </c>
      <c r="F166" t="s">
        <v>288</v>
      </c>
      <c r="G166" s="1">
        <v>1.5732210580393196</v>
      </c>
      <c r="H166" s="1">
        <v>0.88672457923079162</v>
      </c>
      <c r="I166" s="1">
        <v>1.4563097354261436</v>
      </c>
      <c r="J166" s="1">
        <v>1.2724584981574767</v>
      </c>
      <c r="K166" s="1">
        <v>1.2417747090439049</v>
      </c>
      <c r="AQ166">
        <v>5</v>
      </c>
      <c r="AR166" s="1">
        <v>1.2860977159795273</v>
      </c>
      <c r="AS166" s="1">
        <v>0.23369270621173291</v>
      </c>
      <c r="AT166" t="s">
        <v>308</v>
      </c>
    </row>
    <row r="167" spans="1:46">
      <c r="A167" t="s">
        <v>20</v>
      </c>
      <c r="B167">
        <v>127921931</v>
      </c>
      <c r="C167">
        <v>127922530</v>
      </c>
      <c r="D167">
        <v>599</v>
      </c>
      <c r="E167" t="s">
        <v>223</v>
      </c>
      <c r="F167" t="s">
        <v>162</v>
      </c>
      <c r="G167" s="1">
        <v>0.88428429099999994</v>
      </c>
      <c r="H167" s="1">
        <v>0.89959812400000005</v>
      </c>
      <c r="I167" s="1">
        <v>0.92706899099999995</v>
      </c>
      <c r="J167" s="1">
        <v>0.92955412999999998</v>
      </c>
      <c r="K167" s="1">
        <v>1.000973906</v>
      </c>
      <c r="L167" s="1">
        <v>0.97095073399999998</v>
      </c>
      <c r="M167" s="1">
        <v>1.1456269379999999</v>
      </c>
      <c r="N167" s="1">
        <v>1.125141328</v>
      </c>
      <c r="O167" s="1">
        <v>1.5974025970000001</v>
      </c>
      <c r="P167" s="1">
        <v>1.631221158</v>
      </c>
      <c r="Q167" s="1">
        <v>1.558387427</v>
      </c>
      <c r="R167" s="1">
        <v>1.614372776</v>
      </c>
      <c r="S167" s="1">
        <v>1.2700703259999999</v>
      </c>
      <c r="T167" s="1">
        <v>1.5439343569999999</v>
      </c>
      <c r="U167" s="1">
        <v>2.1412061370000002</v>
      </c>
      <c r="AQ167">
        <v>15</v>
      </c>
      <c r="AR167" s="1">
        <v>1.2826528813333335</v>
      </c>
      <c r="AS167" s="1">
        <v>0.36412536877270824</v>
      </c>
      <c r="AT167" t="s">
        <v>308</v>
      </c>
    </row>
    <row r="168" spans="1:46">
      <c r="A168" t="s">
        <v>24</v>
      </c>
      <c r="B168">
        <v>102772193</v>
      </c>
      <c r="C168">
        <v>102772487</v>
      </c>
      <c r="D168">
        <v>294</v>
      </c>
      <c r="E168" t="s">
        <v>81</v>
      </c>
      <c r="F168" t="s">
        <v>7</v>
      </c>
      <c r="G168" s="1">
        <v>1.607</v>
      </c>
      <c r="H168" s="1">
        <v>2.2919999999999998</v>
      </c>
      <c r="I168" s="1">
        <v>1.5720000000000001</v>
      </c>
      <c r="J168" s="1">
        <v>0.83099999999999996</v>
      </c>
      <c r="K168" s="1">
        <v>0.73499999999999999</v>
      </c>
      <c r="L168" s="1">
        <v>1.091</v>
      </c>
      <c r="M168" s="1">
        <v>0.75800000000000001</v>
      </c>
      <c r="N168" s="1">
        <v>0.85099999999999998</v>
      </c>
      <c r="O168" s="1">
        <v>0.81200000000000006</v>
      </c>
      <c r="P168" s="1">
        <v>1.79</v>
      </c>
      <c r="Q168" s="1">
        <v>1.006</v>
      </c>
      <c r="R168" s="1">
        <v>1.1499999999999999</v>
      </c>
      <c r="S168" s="1">
        <v>1.8340000000000001</v>
      </c>
      <c r="T168" s="1">
        <v>1.127</v>
      </c>
      <c r="U168" s="1">
        <v>1.3720000000000001</v>
      </c>
      <c r="V168" s="1">
        <v>1.419</v>
      </c>
      <c r="W168" s="1">
        <v>0.96099999999999997</v>
      </c>
      <c r="X168" s="1">
        <v>1.103</v>
      </c>
      <c r="Y168" s="1">
        <v>1.532</v>
      </c>
      <c r="Z168" s="1">
        <v>1.514</v>
      </c>
      <c r="AA168" s="1">
        <v>0.99099999999999999</v>
      </c>
      <c r="AB168" s="1">
        <v>1.161</v>
      </c>
      <c r="AC168" s="1">
        <v>1.59</v>
      </c>
      <c r="AD168" s="1">
        <v>1.6</v>
      </c>
      <c r="AQ168">
        <v>24</v>
      </c>
      <c r="AR168" s="1">
        <v>1.2791250000000001</v>
      </c>
      <c r="AS168" s="1">
        <v>0.39178717782532524</v>
      </c>
      <c r="AT168" t="s">
        <v>308</v>
      </c>
    </row>
    <row r="169" spans="1:46">
      <c r="A169" t="s">
        <v>20</v>
      </c>
      <c r="B169">
        <v>100578576</v>
      </c>
      <c r="C169">
        <v>100579125</v>
      </c>
      <c r="D169">
        <v>549</v>
      </c>
      <c r="E169" t="s">
        <v>196</v>
      </c>
      <c r="F169" t="s">
        <v>162</v>
      </c>
      <c r="G169" s="1">
        <v>1.2221695619999999</v>
      </c>
      <c r="H169" s="1">
        <v>1.2727198630000001</v>
      </c>
      <c r="I169" s="1">
        <v>1.306931981</v>
      </c>
      <c r="J169" s="1">
        <v>1.3027744290000001</v>
      </c>
      <c r="AQ169">
        <v>4</v>
      </c>
      <c r="AR169" s="1">
        <v>1.2761489587500001</v>
      </c>
      <c r="AS169" s="1">
        <v>3.3845398860237332E-2</v>
      </c>
      <c r="AT169" t="s">
        <v>308</v>
      </c>
    </row>
    <row r="170" spans="1:46">
      <c r="A170" t="s">
        <v>40</v>
      </c>
      <c r="B170">
        <v>27152224</v>
      </c>
      <c r="C170">
        <v>27152414</v>
      </c>
      <c r="D170">
        <v>190</v>
      </c>
      <c r="E170" t="s">
        <v>297</v>
      </c>
      <c r="F170" t="s">
        <v>288</v>
      </c>
      <c r="G170" s="1">
        <v>1.3813912250739009</v>
      </c>
      <c r="H170" s="1">
        <v>0.70503998710337601</v>
      </c>
      <c r="I170" s="1">
        <v>2.0785953211771142</v>
      </c>
      <c r="J170" s="1">
        <v>1.2639113081816757</v>
      </c>
      <c r="K170" s="1">
        <v>1.0997174980333539</v>
      </c>
      <c r="L170" s="1">
        <v>1.0639889913035288</v>
      </c>
      <c r="M170" s="1">
        <v>1.5761520931183137</v>
      </c>
      <c r="N170" s="1">
        <v>0.99651778335357022</v>
      </c>
      <c r="AQ170">
        <v>8</v>
      </c>
      <c r="AR170" s="1">
        <v>1.2706642759181042</v>
      </c>
      <c r="AS170" s="1">
        <v>0.39137674461699345</v>
      </c>
      <c r="AT170" t="s">
        <v>308</v>
      </c>
    </row>
    <row r="171" spans="1:46">
      <c r="A171" t="s">
        <v>20</v>
      </c>
      <c r="B171">
        <v>108272128</v>
      </c>
      <c r="C171">
        <v>108272677</v>
      </c>
      <c r="D171">
        <v>549</v>
      </c>
      <c r="E171" t="s">
        <v>209</v>
      </c>
      <c r="F171" t="s">
        <v>162</v>
      </c>
      <c r="G171" s="1">
        <v>0.98479619200000001</v>
      </c>
      <c r="H171" s="1">
        <v>1.40389765</v>
      </c>
      <c r="I171" s="1">
        <v>1.084796192</v>
      </c>
      <c r="J171" s="1">
        <v>1.5993156799999999</v>
      </c>
      <c r="AQ171">
        <v>4</v>
      </c>
      <c r="AR171" s="1">
        <v>1.2682014285000001</v>
      </c>
      <c r="AS171" s="1">
        <v>0.24597058814369652</v>
      </c>
      <c r="AT171" t="s">
        <v>308</v>
      </c>
    </row>
    <row r="172" spans="1:46">
      <c r="A172" t="s">
        <v>27</v>
      </c>
      <c r="B172">
        <v>70623842</v>
      </c>
      <c r="C172">
        <v>70624455</v>
      </c>
      <c r="D172">
        <v>613</v>
      </c>
      <c r="E172" t="s">
        <v>74</v>
      </c>
      <c r="F172" t="s">
        <v>7</v>
      </c>
      <c r="G172" s="1">
        <v>0.70299999999999996</v>
      </c>
      <c r="H172" s="1">
        <v>0.70699999999999996</v>
      </c>
      <c r="I172" s="1">
        <v>0.60299999999999998</v>
      </c>
      <c r="J172" s="1">
        <v>1.252</v>
      </c>
      <c r="K172" s="1">
        <v>0.71699999999999997</v>
      </c>
      <c r="L172" s="1">
        <v>0.69199999999999995</v>
      </c>
      <c r="M172" s="1">
        <v>0.6</v>
      </c>
      <c r="N172" s="1">
        <v>1.2410000000000001</v>
      </c>
      <c r="O172" s="1">
        <v>1.5760000000000001</v>
      </c>
      <c r="P172" s="1">
        <v>1.8640000000000001</v>
      </c>
      <c r="Q172" s="1">
        <v>1.7749999999999999</v>
      </c>
      <c r="R172" s="1">
        <v>1.635</v>
      </c>
      <c r="S172" s="1">
        <v>1.581</v>
      </c>
      <c r="T172" s="1">
        <v>1.8440000000000001</v>
      </c>
      <c r="U172" s="1">
        <v>1.7869999999999999</v>
      </c>
      <c r="V172" s="1">
        <v>1.6160000000000001</v>
      </c>
      <c r="AQ172">
        <v>16</v>
      </c>
      <c r="AR172" s="1">
        <v>1.2620624999999999</v>
      </c>
      <c r="AS172" s="1">
        <v>0.48863463712036465</v>
      </c>
      <c r="AT172" t="s">
        <v>308</v>
      </c>
    </row>
    <row r="173" spans="1:46">
      <c r="A173" t="s">
        <v>51</v>
      </c>
      <c r="B173">
        <v>38757479</v>
      </c>
      <c r="C173">
        <v>38757763</v>
      </c>
      <c r="D173">
        <v>284</v>
      </c>
      <c r="E173" t="s">
        <v>295</v>
      </c>
      <c r="F173" t="s">
        <v>288</v>
      </c>
      <c r="G173" s="1">
        <v>0.92167419613205148</v>
      </c>
      <c r="H173" s="1">
        <v>1.7930002504058919</v>
      </c>
      <c r="I173" s="1">
        <v>1.0785108560408536</v>
      </c>
      <c r="J173" s="1">
        <v>1.0543749147052954</v>
      </c>
      <c r="K173" s="1">
        <v>1.412993518485538</v>
      </c>
      <c r="AQ173">
        <v>5</v>
      </c>
      <c r="AR173" s="1">
        <v>1.2521107471539261</v>
      </c>
      <c r="AS173" s="1">
        <v>0.3152362341861582</v>
      </c>
      <c r="AT173" t="s">
        <v>308</v>
      </c>
    </row>
    <row r="174" spans="1:46">
      <c r="A174" t="s">
        <v>20</v>
      </c>
      <c r="B174">
        <v>90062531</v>
      </c>
      <c r="C174">
        <v>90063417</v>
      </c>
      <c r="D174">
        <v>886</v>
      </c>
      <c r="E174" t="s">
        <v>143</v>
      </c>
      <c r="F174" t="s">
        <v>98</v>
      </c>
      <c r="G174" s="1">
        <v>2.0329366260000001</v>
      </c>
      <c r="H174" s="1">
        <v>1.884855698</v>
      </c>
      <c r="I174" s="1">
        <v>1.2812853319999999</v>
      </c>
      <c r="J174" s="1">
        <v>1.419637013</v>
      </c>
      <c r="K174" s="1">
        <v>1.0322820589999999</v>
      </c>
      <c r="L174" s="1">
        <v>0.86843201400000003</v>
      </c>
      <c r="M174" s="1">
        <v>0.73439452500000002</v>
      </c>
      <c r="N174" s="1">
        <v>0.93728057099999995</v>
      </c>
      <c r="O174" s="1">
        <v>1.229141262</v>
      </c>
      <c r="P174" s="1">
        <v>1.2007809739999999</v>
      </c>
      <c r="Q174" s="1">
        <v>1.1898526679999999</v>
      </c>
      <c r="R174" s="1">
        <v>1.20656498</v>
      </c>
      <c r="S174" s="1">
        <v>1.1946238060000001</v>
      </c>
      <c r="T174" s="1">
        <v>1.139555804</v>
      </c>
      <c r="U174" s="1">
        <v>1.4296890099999999</v>
      </c>
      <c r="AQ174">
        <v>15</v>
      </c>
      <c r="AR174" s="1">
        <v>1.2520874894666669</v>
      </c>
      <c r="AS174" s="1">
        <v>0.33249298780513853</v>
      </c>
      <c r="AT174" t="s">
        <v>308</v>
      </c>
    </row>
    <row r="175" spans="1:46">
      <c r="A175" t="s">
        <v>20</v>
      </c>
      <c r="B175">
        <v>66763679</v>
      </c>
      <c r="C175">
        <v>66764228</v>
      </c>
      <c r="D175">
        <v>549</v>
      </c>
      <c r="E175" t="s">
        <v>170</v>
      </c>
      <c r="F175" t="s">
        <v>162</v>
      </c>
      <c r="G175" s="1">
        <v>0.882129202</v>
      </c>
      <c r="H175" s="1">
        <v>0.90108270400000001</v>
      </c>
      <c r="I175" s="1">
        <v>1.036823805</v>
      </c>
      <c r="J175" s="1">
        <v>1.1554711419999999</v>
      </c>
      <c r="K175" s="1">
        <v>0.87231611600000003</v>
      </c>
      <c r="L175" s="1">
        <v>0.84936615599999998</v>
      </c>
      <c r="M175" s="1">
        <v>0.90515829999999997</v>
      </c>
      <c r="N175" s="1">
        <v>0.98166476199999997</v>
      </c>
      <c r="O175" s="1">
        <v>1.129236203</v>
      </c>
      <c r="P175" s="1">
        <v>1.0899640289999999</v>
      </c>
      <c r="Q175" s="1">
        <v>1.16097841</v>
      </c>
      <c r="R175" s="1">
        <v>1.183950372</v>
      </c>
      <c r="S175" s="1">
        <v>2.018800444</v>
      </c>
      <c r="T175" s="1">
        <v>1.8550801880000001</v>
      </c>
      <c r="U175" s="1">
        <v>1.9565283769999999</v>
      </c>
      <c r="V175" s="1">
        <v>1.5680288040000001</v>
      </c>
      <c r="W175" s="1">
        <v>1.6696968569999999</v>
      </c>
      <c r="X175" s="1">
        <v>1.7169696059999999</v>
      </c>
      <c r="Y175" s="1">
        <v>1.675557628</v>
      </c>
      <c r="Z175" s="1">
        <v>1.692194969</v>
      </c>
      <c r="AA175" s="1">
        <v>0.97629438599999996</v>
      </c>
      <c r="AB175" s="1">
        <v>0.92982114800000004</v>
      </c>
      <c r="AC175" s="1">
        <v>0.90975297700000002</v>
      </c>
      <c r="AD175" s="1">
        <v>0.89730741599999997</v>
      </c>
      <c r="AQ175">
        <v>24</v>
      </c>
      <c r="AR175" s="1">
        <v>1.250590583375</v>
      </c>
      <c r="AS175" s="1">
        <v>0.38750970700718879</v>
      </c>
      <c r="AT175" t="s">
        <v>308</v>
      </c>
    </row>
    <row r="176" spans="1:46">
      <c r="A176" t="s">
        <v>51</v>
      </c>
      <c r="B176">
        <v>135165655</v>
      </c>
      <c r="C176">
        <v>135165928</v>
      </c>
      <c r="D176">
        <v>273</v>
      </c>
      <c r="E176" t="s">
        <v>251</v>
      </c>
      <c r="F176" t="s">
        <v>224</v>
      </c>
      <c r="G176" s="1">
        <v>1.2549999999999999</v>
      </c>
      <c r="H176" s="1">
        <v>1.198</v>
      </c>
      <c r="I176" s="1">
        <v>1.754</v>
      </c>
      <c r="J176" s="1">
        <v>0.92200000000000004</v>
      </c>
      <c r="K176" s="1">
        <v>1.4850000000000001</v>
      </c>
      <c r="L176" s="1">
        <v>1.2230000000000001</v>
      </c>
      <c r="M176" s="1">
        <v>0.84399999999999997</v>
      </c>
      <c r="N176" s="1">
        <v>1.234</v>
      </c>
      <c r="AQ176">
        <v>8</v>
      </c>
      <c r="AR176" s="1">
        <v>1.2393749999999999</v>
      </c>
      <c r="AS176" s="1">
        <v>0.27029425516462657</v>
      </c>
      <c r="AT176" t="s">
        <v>308</v>
      </c>
    </row>
    <row r="177" spans="1:46">
      <c r="A177" t="s">
        <v>20</v>
      </c>
      <c r="B177">
        <v>66468915</v>
      </c>
      <c r="C177">
        <v>66469464</v>
      </c>
      <c r="D177">
        <v>549</v>
      </c>
      <c r="E177" t="s">
        <v>167</v>
      </c>
      <c r="F177" t="s">
        <v>162</v>
      </c>
      <c r="G177" s="1">
        <v>1.0603672980000001</v>
      </c>
      <c r="H177" s="1">
        <v>1.391420474</v>
      </c>
      <c r="I177" s="1">
        <v>1.2836347990000001</v>
      </c>
      <c r="J177" s="1">
        <v>1.250535417</v>
      </c>
      <c r="K177" s="1">
        <v>1.2766508889999999</v>
      </c>
      <c r="L177" s="1">
        <v>1.303577523</v>
      </c>
      <c r="M177" s="1">
        <v>1.115902245</v>
      </c>
      <c r="N177" s="1">
        <v>1.1885309550000001</v>
      </c>
      <c r="O177" s="1">
        <v>1.4802963680000001</v>
      </c>
      <c r="P177" s="1">
        <v>1.3638492499999999</v>
      </c>
      <c r="Q177" s="1">
        <v>1.183273158</v>
      </c>
      <c r="R177" s="1">
        <v>1.4141106619999999</v>
      </c>
      <c r="S177" s="1">
        <v>1.529646265</v>
      </c>
      <c r="T177" s="1">
        <v>1.48484525</v>
      </c>
      <c r="U177" s="1">
        <v>1.3644612949999999</v>
      </c>
      <c r="V177" s="1">
        <v>1.384501692</v>
      </c>
      <c r="W177" s="1">
        <v>0.93005688099999995</v>
      </c>
      <c r="X177" s="1">
        <v>0.84016628500000001</v>
      </c>
      <c r="Y177" s="1">
        <v>0.87964005199999995</v>
      </c>
      <c r="Z177" s="1">
        <v>0.838756795</v>
      </c>
      <c r="AQ177">
        <v>20</v>
      </c>
      <c r="AR177" s="1">
        <v>1.22821117765</v>
      </c>
      <c r="AS177" s="1">
        <v>0.21348095009838261</v>
      </c>
      <c r="AT177" t="s">
        <v>308</v>
      </c>
    </row>
    <row r="178" spans="1:46">
      <c r="A178" t="s">
        <v>40</v>
      </c>
      <c r="B178">
        <v>109909052</v>
      </c>
      <c r="C178">
        <v>109909510</v>
      </c>
      <c r="D178">
        <v>458</v>
      </c>
      <c r="E178" t="s">
        <v>80</v>
      </c>
      <c r="F178" t="s">
        <v>7</v>
      </c>
      <c r="G178" s="1">
        <v>0.59499999999999997</v>
      </c>
      <c r="H178" s="1">
        <v>1.5029999999999999</v>
      </c>
      <c r="I178" s="1">
        <v>1.5840000000000001</v>
      </c>
      <c r="J178" s="1">
        <v>1.716</v>
      </c>
      <c r="K178" s="1">
        <v>0.58199999999999996</v>
      </c>
      <c r="L178" s="1">
        <v>1.536</v>
      </c>
      <c r="M178" s="1">
        <v>1.633</v>
      </c>
      <c r="N178" s="1">
        <v>1.7929999999999999</v>
      </c>
      <c r="O178" s="1">
        <v>1.109</v>
      </c>
      <c r="P178" s="1">
        <v>0.83399999999999996</v>
      </c>
      <c r="Q178" s="1">
        <v>0.85299999999999998</v>
      </c>
      <c r="R178" s="1">
        <v>1.29</v>
      </c>
      <c r="S178" s="1">
        <v>1.0900000000000001</v>
      </c>
      <c r="T178" s="1">
        <v>0.84</v>
      </c>
      <c r="U178" s="1">
        <v>0.86699999999999999</v>
      </c>
      <c r="V178" s="1">
        <v>1.304</v>
      </c>
      <c r="AQ178">
        <v>16</v>
      </c>
      <c r="AR178" s="1">
        <v>1.1955624999999999</v>
      </c>
      <c r="AS178" s="1">
        <v>0.39045966000823995</v>
      </c>
      <c r="AT178" t="s">
        <v>308</v>
      </c>
    </row>
    <row r="179" spans="1:46">
      <c r="A179" t="s">
        <v>20</v>
      </c>
      <c r="B179">
        <v>70144673</v>
      </c>
      <c r="C179">
        <v>70145243</v>
      </c>
      <c r="D179">
        <v>570</v>
      </c>
      <c r="E179" t="s">
        <v>180</v>
      </c>
      <c r="F179" t="s">
        <v>162</v>
      </c>
      <c r="G179" s="1">
        <v>0.71489834299999999</v>
      </c>
      <c r="H179" s="1">
        <v>0.90898184000000004</v>
      </c>
      <c r="I179" s="1">
        <v>0.91832212099999999</v>
      </c>
      <c r="J179" s="1">
        <v>0.91586310800000004</v>
      </c>
      <c r="K179" s="1">
        <v>0.95177658700000001</v>
      </c>
      <c r="L179" s="1">
        <v>0.910231177</v>
      </c>
      <c r="M179" s="1">
        <v>0.87513075900000004</v>
      </c>
      <c r="N179" s="1">
        <v>0.87558686600000002</v>
      </c>
      <c r="O179" s="1">
        <v>1.3524267029999999</v>
      </c>
      <c r="P179" s="1">
        <v>1.1802687940000001</v>
      </c>
      <c r="Q179" s="1">
        <v>1.3843567750000001</v>
      </c>
      <c r="R179" s="1">
        <v>1.308769115</v>
      </c>
      <c r="S179" s="1">
        <v>0.66198576200000003</v>
      </c>
      <c r="T179" s="1">
        <v>0.693021518</v>
      </c>
      <c r="U179" s="1">
        <v>0.71130367400000005</v>
      </c>
      <c r="V179" s="1">
        <v>0.67246250200000002</v>
      </c>
      <c r="W179" s="1">
        <v>1.076876409</v>
      </c>
      <c r="X179" s="1">
        <v>1.0983596579999999</v>
      </c>
      <c r="Y179" s="1">
        <v>1.152028053</v>
      </c>
      <c r="Z179" s="1">
        <v>1.1671099789999999</v>
      </c>
      <c r="AA179" s="1">
        <v>2.4800995970000002</v>
      </c>
      <c r="AB179" s="1">
        <v>1.917839104</v>
      </c>
      <c r="AC179" s="1">
        <v>2.391241865</v>
      </c>
      <c r="AD179" s="1">
        <v>2.0283165470000002</v>
      </c>
      <c r="AQ179">
        <v>24</v>
      </c>
      <c r="AR179" s="1">
        <v>1.1811357023333333</v>
      </c>
      <c r="AS179" s="1">
        <v>0.51026749105414304</v>
      </c>
      <c r="AT179" t="s">
        <v>308</v>
      </c>
    </row>
    <row r="180" spans="1:46">
      <c r="A180" t="s">
        <v>20</v>
      </c>
      <c r="B180">
        <v>63951841</v>
      </c>
      <c r="C180">
        <v>63952990</v>
      </c>
      <c r="D180">
        <v>1149</v>
      </c>
      <c r="E180" t="s">
        <v>146</v>
      </c>
      <c r="F180" t="s">
        <v>98</v>
      </c>
      <c r="G180" s="1">
        <v>1.3798443970000001</v>
      </c>
      <c r="H180" s="1">
        <v>1.4678036830000001</v>
      </c>
      <c r="I180" s="1">
        <v>1.3211815220000001</v>
      </c>
      <c r="J180" s="1">
        <v>1.295538469</v>
      </c>
      <c r="K180" s="1">
        <v>0.94387809700000003</v>
      </c>
      <c r="L180" s="1">
        <v>1.014054099</v>
      </c>
      <c r="M180" s="1">
        <v>1.0540221279999999</v>
      </c>
      <c r="N180" s="1">
        <v>1.9777425639999999</v>
      </c>
      <c r="O180" s="1">
        <v>1.8974265800000001</v>
      </c>
      <c r="P180" s="1">
        <v>1.8541082929999999</v>
      </c>
      <c r="Q180" s="1">
        <v>2.262039669</v>
      </c>
      <c r="R180" s="1">
        <v>0.92122989700000002</v>
      </c>
      <c r="S180" s="1">
        <v>0.92110148599999997</v>
      </c>
      <c r="T180" s="1">
        <v>0.98080293900000004</v>
      </c>
      <c r="U180" s="1">
        <v>0.94015188900000002</v>
      </c>
      <c r="V180" s="1">
        <v>0.76520978100000003</v>
      </c>
      <c r="W180" s="1">
        <v>7.1321710999999996E-2</v>
      </c>
      <c r="X180" s="1">
        <v>0.65150808999999998</v>
      </c>
      <c r="Y180" s="1">
        <v>0.70780089999999996</v>
      </c>
      <c r="AQ180">
        <v>19</v>
      </c>
      <c r="AR180" s="1">
        <v>1.1803561154736841</v>
      </c>
      <c r="AS180" s="1">
        <v>0.52144671223527117</v>
      </c>
      <c r="AT180" t="s">
        <v>308</v>
      </c>
    </row>
    <row r="181" spans="1:46">
      <c r="A181" t="s">
        <v>51</v>
      </c>
      <c r="B181">
        <v>88203909</v>
      </c>
      <c r="C181">
        <v>88204133</v>
      </c>
      <c r="D181">
        <v>224</v>
      </c>
      <c r="E181" t="s">
        <v>291</v>
      </c>
      <c r="F181" t="s">
        <v>288</v>
      </c>
      <c r="G181" s="1">
        <v>1.2802627065290471</v>
      </c>
      <c r="H181" s="1">
        <v>1.0684922968316193</v>
      </c>
      <c r="AQ181">
        <v>2</v>
      </c>
      <c r="AR181" s="1">
        <v>1.1743775016803331</v>
      </c>
      <c r="AS181" s="1">
        <v>0.10588520484871389</v>
      </c>
      <c r="AT181" t="s">
        <v>308</v>
      </c>
    </row>
    <row r="182" spans="1:46">
      <c r="A182" t="s">
        <v>20</v>
      </c>
      <c r="B182">
        <v>90158171</v>
      </c>
      <c r="C182">
        <v>90158971</v>
      </c>
      <c r="D182">
        <v>800</v>
      </c>
      <c r="E182" t="s">
        <v>284</v>
      </c>
      <c r="F182" t="s">
        <v>277</v>
      </c>
      <c r="G182" s="1">
        <v>1.200163012</v>
      </c>
      <c r="H182" s="1">
        <v>1.253174668</v>
      </c>
      <c r="I182" s="1">
        <v>1.257739017</v>
      </c>
      <c r="J182" s="1">
        <v>1.236612601</v>
      </c>
      <c r="K182" s="1">
        <v>1.088010433</v>
      </c>
      <c r="L182" s="1">
        <v>1.264389926</v>
      </c>
      <c r="M182" s="1">
        <v>1.2851903170000001</v>
      </c>
      <c r="N182" s="1">
        <v>0.51199074200000005</v>
      </c>
      <c r="O182" s="1">
        <v>0.48682823800000002</v>
      </c>
      <c r="P182" s="1">
        <v>0.50604830000000001</v>
      </c>
      <c r="Q182" s="1">
        <v>0.48338610799999998</v>
      </c>
      <c r="R182" s="1">
        <v>1.896457026</v>
      </c>
      <c r="S182" s="1">
        <v>1.656868665</v>
      </c>
      <c r="T182" s="1">
        <v>1.6705447250000001</v>
      </c>
      <c r="U182" s="1">
        <v>1.8167581129999999</v>
      </c>
      <c r="AQ182">
        <v>15</v>
      </c>
      <c r="AR182" s="1">
        <v>1.1742774593999998</v>
      </c>
      <c r="AS182" s="1">
        <v>0.46862790040345931</v>
      </c>
      <c r="AT182" t="s">
        <v>308</v>
      </c>
    </row>
    <row r="183" spans="1:46">
      <c r="A183" t="s">
        <v>43</v>
      </c>
      <c r="B183">
        <v>122321789</v>
      </c>
      <c r="C183">
        <v>122321992</v>
      </c>
      <c r="D183">
        <v>203</v>
      </c>
      <c r="E183" t="s">
        <v>258</v>
      </c>
      <c r="F183" t="s">
        <v>224</v>
      </c>
      <c r="G183" s="1">
        <v>1.1120000000000001</v>
      </c>
      <c r="H183" s="1">
        <v>1.109</v>
      </c>
      <c r="I183" s="1">
        <v>1.6180000000000001</v>
      </c>
      <c r="J183" s="1">
        <v>1.0249999999999999</v>
      </c>
      <c r="K183" s="1">
        <v>1.1359999999999999</v>
      </c>
      <c r="L183" s="1">
        <v>1.26</v>
      </c>
      <c r="M183" s="1">
        <v>1.0780000000000001</v>
      </c>
      <c r="N183" s="1">
        <v>1.1060000000000001</v>
      </c>
      <c r="O183" s="1">
        <v>1.127</v>
      </c>
      <c r="P183" s="1">
        <v>1.1479999999999999</v>
      </c>
      <c r="Q183" s="1">
        <v>1.1970000000000001</v>
      </c>
      <c r="AQ183">
        <v>11</v>
      </c>
      <c r="AR183" s="1">
        <v>1.1741818181818182</v>
      </c>
      <c r="AS183" s="1">
        <v>0.15180718523048697</v>
      </c>
      <c r="AT183" t="s">
        <v>308</v>
      </c>
    </row>
    <row r="184" spans="1:46">
      <c r="A184" t="s">
        <v>40</v>
      </c>
      <c r="B184">
        <v>27437601</v>
      </c>
      <c r="C184">
        <v>27437810</v>
      </c>
      <c r="D184">
        <v>209</v>
      </c>
      <c r="E184" t="s">
        <v>252</v>
      </c>
      <c r="F184" t="s">
        <v>224</v>
      </c>
      <c r="G184" s="1">
        <v>0.88400000000000001</v>
      </c>
      <c r="H184" s="1">
        <v>1.2330000000000001</v>
      </c>
      <c r="I184" s="1">
        <v>1.4730000000000001</v>
      </c>
      <c r="J184" s="1">
        <v>1.0129999999999999</v>
      </c>
      <c r="K184" s="1">
        <v>1.2609999999999999</v>
      </c>
      <c r="AQ184">
        <v>5</v>
      </c>
      <c r="AR184" s="1">
        <v>1.1728000000000001</v>
      </c>
      <c r="AS184" s="1">
        <v>0.20516568913929042</v>
      </c>
      <c r="AT184" t="s">
        <v>308</v>
      </c>
    </row>
    <row r="185" spans="1:46">
      <c r="A185" t="s">
        <v>43</v>
      </c>
      <c r="B185">
        <v>122299970</v>
      </c>
      <c r="C185">
        <v>122300245</v>
      </c>
      <c r="D185">
        <v>275</v>
      </c>
      <c r="E185" t="s">
        <v>255</v>
      </c>
      <c r="F185" t="s">
        <v>224</v>
      </c>
      <c r="G185" s="1">
        <v>1.115</v>
      </c>
      <c r="H185" s="1">
        <v>1.093</v>
      </c>
      <c r="I185" s="1">
        <v>1.181</v>
      </c>
      <c r="J185" s="1">
        <v>1.4430000000000001</v>
      </c>
      <c r="K185" s="1">
        <v>1.006</v>
      </c>
      <c r="AQ185">
        <v>5</v>
      </c>
      <c r="AR185" s="1">
        <v>1.1676000000000002</v>
      </c>
      <c r="AS185" s="1">
        <v>0.14864131323424035</v>
      </c>
      <c r="AT185" t="s">
        <v>308</v>
      </c>
    </row>
    <row r="186" spans="1:46">
      <c r="A186" t="s">
        <v>51</v>
      </c>
      <c r="B186">
        <v>38754032</v>
      </c>
      <c r="C186">
        <v>38754438</v>
      </c>
      <c r="D186">
        <v>406</v>
      </c>
      <c r="E186" t="s">
        <v>253</v>
      </c>
      <c r="F186" t="s">
        <v>224</v>
      </c>
      <c r="G186" s="1">
        <v>1.369</v>
      </c>
      <c r="H186" s="1">
        <v>0.83299999999999996</v>
      </c>
      <c r="I186" s="1">
        <v>1.081</v>
      </c>
      <c r="J186" s="1">
        <v>1.373</v>
      </c>
      <c r="K186" s="1">
        <v>1.143</v>
      </c>
      <c r="AQ186">
        <v>5</v>
      </c>
      <c r="AR186" s="1">
        <v>1.1597999999999999</v>
      </c>
      <c r="AS186" s="1">
        <v>0.20125049068263218</v>
      </c>
      <c r="AT186" t="s">
        <v>308</v>
      </c>
    </row>
    <row r="187" spans="1:46">
      <c r="A187" t="s">
        <v>43</v>
      </c>
      <c r="B187">
        <v>122326101</v>
      </c>
      <c r="C187">
        <v>122326370</v>
      </c>
      <c r="D187">
        <v>269</v>
      </c>
      <c r="E187" t="s">
        <v>254</v>
      </c>
      <c r="F187" t="s">
        <v>224</v>
      </c>
      <c r="G187" s="1">
        <v>1.518</v>
      </c>
      <c r="H187" s="1">
        <v>0.86299999999999999</v>
      </c>
      <c r="I187" s="1">
        <v>1.087</v>
      </c>
      <c r="J187" s="1">
        <v>1.244</v>
      </c>
      <c r="K187" s="1">
        <v>1.0649999999999999</v>
      </c>
      <c r="AQ187">
        <v>5</v>
      </c>
      <c r="AR187" s="1">
        <v>1.1553999999999998</v>
      </c>
      <c r="AS187" s="1">
        <v>0.2180262369532629</v>
      </c>
      <c r="AT187" t="s">
        <v>308</v>
      </c>
    </row>
    <row r="188" spans="1:46">
      <c r="A188" t="s">
        <v>33</v>
      </c>
      <c r="B188">
        <v>24093994</v>
      </c>
      <c r="C188">
        <v>24094533</v>
      </c>
      <c r="D188">
        <v>539</v>
      </c>
      <c r="E188" t="s">
        <v>82</v>
      </c>
      <c r="F188" t="s">
        <v>7</v>
      </c>
      <c r="G188" s="1">
        <v>1.248</v>
      </c>
      <c r="H188" s="1">
        <v>1.0580000000000001</v>
      </c>
      <c r="I188" s="1">
        <v>1.1240000000000001</v>
      </c>
      <c r="J188" s="1">
        <v>0.95699999999999996</v>
      </c>
      <c r="K188" s="1">
        <v>1.282</v>
      </c>
      <c r="L188" s="1">
        <v>1.095</v>
      </c>
      <c r="M188" s="1">
        <v>1.1200000000000001</v>
      </c>
      <c r="N188" s="1">
        <v>0.98699999999999999</v>
      </c>
      <c r="O188" s="1">
        <v>1.222</v>
      </c>
      <c r="P188" s="1">
        <v>0.879</v>
      </c>
      <c r="Q188" s="1">
        <v>1.4179999999999999</v>
      </c>
      <c r="R188" s="1">
        <v>1.1870000000000001</v>
      </c>
      <c r="S188" s="1">
        <v>1.2430000000000001</v>
      </c>
      <c r="T188" s="1">
        <v>0.88200000000000001</v>
      </c>
      <c r="U188" s="1">
        <v>1.4410000000000001</v>
      </c>
      <c r="V188" s="1">
        <v>1.2070000000000001</v>
      </c>
      <c r="AQ188">
        <v>16</v>
      </c>
      <c r="AR188" s="1">
        <v>1.1468749999999999</v>
      </c>
      <c r="AS188" s="1">
        <v>0.16278355068925257</v>
      </c>
      <c r="AT188" t="s">
        <v>308</v>
      </c>
    </row>
    <row r="189" spans="1:46">
      <c r="A189" t="s">
        <v>16</v>
      </c>
      <c r="B189">
        <v>12908303</v>
      </c>
      <c r="C189">
        <v>12908953</v>
      </c>
      <c r="D189">
        <v>650</v>
      </c>
      <c r="E189" t="s">
        <v>83</v>
      </c>
      <c r="F189" t="s">
        <v>7</v>
      </c>
      <c r="G189" s="1">
        <v>1.4750000000000001</v>
      </c>
      <c r="H189" s="1">
        <v>0.78700000000000003</v>
      </c>
      <c r="I189" s="1">
        <v>1.7290000000000001</v>
      </c>
      <c r="J189" s="1">
        <v>2.2330000000000001</v>
      </c>
      <c r="K189" s="1">
        <v>2.1360000000000001</v>
      </c>
      <c r="L189" s="1">
        <v>1.32</v>
      </c>
      <c r="M189" s="1">
        <v>1.155</v>
      </c>
      <c r="N189" s="1">
        <v>1</v>
      </c>
      <c r="O189" s="1">
        <v>0.71599999999999997</v>
      </c>
      <c r="P189" s="1">
        <v>0.90900000000000003</v>
      </c>
      <c r="Q189" s="1">
        <v>0.82399999999999995</v>
      </c>
      <c r="R189" s="1">
        <v>0.86599999999999999</v>
      </c>
      <c r="S189" s="1">
        <v>1.333</v>
      </c>
      <c r="T189" s="1">
        <v>0.81</v>
      </c>
      <c r="U189" s="1">
        <v>0.52200000000000002</v>
      </c>
      <c r="V189" s="1">
        <v>1.173</v>
      </c>
      <c r="W189" s="1">
        <v>1.21</v>
      </c>
      <c r="X189" s="1">
        <v>0.88300000000000001</v>
      </c>
      <c r="Y189" s="1">
        <v>1.0740000000000001</v>
      </c>
      <c r="Z189" s="1">
        <v>0.94199999999999995</v>
      </c>
      <c r="AA189" s="1">
        <v>1.252</v>
      </c>
      <c r="AB189" s="1">
        <v>0.92100000000000004</v>
      </c>
      <c r="AC189" s="1">
        <v>1.127</v>
      </c>
      <c r="AD189" s="1">
        <v>0.96899999999999997</v>
      </c>
      <c r="AQ189">
        <v>24</v>
      </c>
      <c r="AR189" s="1">
        <v>1.1402499999999998</v>
      </c>
      <c r="AS189" s="1">
        <v>0.4064223224266445</v>
      </c>
      <c r="AT189" t="s">
        <v>308</v>
      </c>
    </row>
    <row r="190" spans="1:46">
      <c r="A190" t="s">
        <v>43</v>
      </c>
      <c r="B190">
        <v>122283903</v>
      </c>
      <c r="C190">
        <v>122284337</v>
      </c>
      <c r="D190">
        <v>434</v>
      </c>
      <c r="E190" t="s">
        <v>260</v>
      </c>
      <c r="F190" t="s">
        <v>224</v>
      </c>
      <c r="G190" s="1">
        <v>1.1559999999999999</v>
      </c>
      <c r="H190" s="1">
        <v>0.96599999999999997</v>
      </c>
      <c r="I190" s="1">
        <v>1.1399999999999999</v>
      </c>
      <c r="J190" s="1">
        <v>1.0649999999999999</v>
      </c>
      <c r="K190" s="1">
        <v>1.014</v>
      </c>
      <c r="L190" s="1">
        <v>1.1240000000000001</v>
      </c>
      <c r="M190" s="1">
        <v>1.089</v>
      </c>
      <c r="N190" s="1">
        <v>1.1060000000000001</v>
      </c>
      <c r="O190" s="1">
        <v>1.258</v>
      </c>
      <c r="P190" s="1">
        <v>1.2390000000000001</v>
      </c>
      <c r="Q190" s="1">
        <v>1.151</v>
      </c>
      <c r="AQ190">
        <v>11</v>
      </c>
      <c r="AR190" s="1">
        <v>1.1189090909090909</v>
      </c>
      <c r="AS190" s="1">
        <v>8.2571681856603241E-2</v>
      </c>
      <c r="AT190" t="s">
        <v>308</v>
      </c>
    </row>
    <row r="191" spans="1:46">
      <c r="A191" t="s">
        <v>20</v>
      </c>
      <c r="B191">
        <v>123377632</v>
      </c>
      <c r="C191">
        <v>123378531</v>
      </c>
      <c r="D191">
        <v>899</v>
      </c>
      <c r="E191" t="s">
        <v>145</v>
      </c>
      <c r="F191" t="s">
        <v>98</v>
      </c>
      <c r="G191" s="1">
        <v>1.5483487060000001</v>
      </c>
      <c r="H191" s="1">
        <v>1.3616483189999999</v>
      </c>
      <c r="I191" s="1">
        <v>1.444153526</v>
      </c>
      <c r="J191" s="1">
        <v>1.26849152</v>
      </c>
      <c r="K191" s="1">
        <v>1.1919926320000001</v>
      </c>
      <c r="L191" s="1">
        <v>1.186782027</v>
      </c>
      <c r="M191" s="1">
        <v>0.88405797100000005</v>
      </c>
      <c r="N191" s="1">
        <v>0.87140710600000004</v>
      </c>
      <c r="O191" s="1">
        <v>0.94585817500000002</v>
      </c>
      <c r="P191" s="1">
        <v>0.93541272799999997</v>
      </c>
      <c r="Q191" s="1">
        <v>1.0708399980000001</v>
      </c>
      <c r="R191" s="1">
        <v>1.069943289</v>
      </c>
      <c r="S191" s="1">
        <v>0.90926112699999995</v>
      </c>
      <c r="T191" s="1">
        <v>0.97629444399999998</v>
      </c>
      <c r="U191" s="1">
        <v>1.0946287669999999</v>
      </c>
      <c r="AQ191">
        <v>15</v>
      </c>
      <c r="AR191" s="1">
        <v>1.1172746889999998</v>
      </c>
      <c r="AS191" s="1">
        <v>0.20510587112014911</v>
      </c>
      <c r="AT191" t="s">
        <v>308</v>
      </c>
    </row>
    <row r="192" spans="1:46">
      <c r="A192" t="s">
        <v>20</v>
      </c>
      <c r="B192">
        <v>63499316</v>
      </c>
      <c r="C192">
        <v>63500135</v>
      </c>
      <c r="D192">
        <v>819</v>
      </c>
      <c r="E192" t="s">
        <v>287</v>
      </c>
      <c r="F192" t="s">
        <v>277</v>
      </c>
      <c r="G192" s="1">
        <v>1.098834461</v>
      </c>
      <c r="H192" s="1">
        <v>0.98224794199999999</v>
      </c>
      <c r="I192" s="1">
        <v>0.98994213099999995</v>
      </c>
      <c r="J192" s="1">
        <v>1.0409324310000001</v>
      </c>
      <c r="K192" s="1">
        <v>1.056842448</v>
      </c>
      <c r="L192" s="1">
        <v>0.96425136499999997</v>
      </c>
      <c r="M192" s="1">
        <v>0.94762409299999995</v>
      </c>
      <c r="N192" s="1">
        <v>1.0114695250000001</v>
      </c>
      <c r="O192" s="1">
        <v>1.0592321499999999</v>
      </c>
      <c r="P192" s="1">
        <v>1.1117857120000001</v>
      </c>
      <c r="Q192" s="1">
        <v>0.96239509499999998</v>
      </c>
      <c r="R192" s="1">
        <v>1.033579029</v>
      </c>
      <c r="S192" s="1">
        <v>1.1096299999999999</v>
      </c>
      <c r="T192" s="1">
        <v>0.99299193100000005</v>
      </c>
      <c r="U192" s="1">
        <v>1.1527776839999999</v>
      </c>
      <c r="V192" s="1">
        <v>0.92743897500000005</v>
      </c>
      <c r="W192" s="1">
        <v>0.90410853199999996</v>
      </c>
      <c r="X192" s="1">
        <v>0.99882689099999999</v>
      </c>
      <c r="Y192" s="1">
        <v>1.146904712</v>
      </c>
      <c r="Z192" s="1">
        <v>1.4803476019999999</v>
      </c>
      <c r="AA192" s="1">
        <v>1.4610509789999999</v>
      </c>
      <c r="AB192" s="1">
        <v>1.3685531449999999</v>
      </c>
      <c r="AC192" s="1">
        <v>1.3309540179999999</v>
      </c>
      <c r="AD192" s="1">
        <v>1.1531712300000001</v>
      </c>
      <c r="AE192" s="1">
        <v>1.1588892909999999</v>
      </c>
      <c r="AF192" s="1">
        <v>1.3256148000000001</v>
      </c>
      <c r="AG192" s="1">
        <v>1.347084261</v>
      </c>
      <c r="AQ192">
        <v>27</v>
      </c>
      <c r="AR192" s="1">
        <v>1.1154622382592594</v>
      </c>
      <c r="AS192" s="1">
        <v>0.16252108336285268</v>
      </c>
      <c r="AT192" t="s">
        <v>308</v>
      </c>
    </row>
    <row r="193" spans="1:46">
      <c r="A193" t="s">
        <v>20</v>
      </c>
      <c r="B193">
        <v>83063963</v>
      </c>
      <c r="C193">
        <v>83064847</v>
      </c>
      <c r="D193">
        <v>884</v>
      </c>
      <c r="E193" t="s">
        <v>276</v>
      </c>
      <c r="F193" t="s">
        <v>277</v>
      </c>
      <c r="G193" s="1">
        <v>0.81699320099999995</v>
      </c>
      <c r="H193" s="1">
        <v>0.78636428300000005</v>
      </c>
      <c r="I193" s="1">
        <v>0.74996531499999997</v>
      </c>
      <c r="J193" s="1">
        <v>1.379298761</v>
      </c>
      <c r="K193" s="1">
        <v>1.1857026450000001</v>
      </c>
      <c r="L193" s="1">
        <v>1.9744577640000001</v>
      </c>
      <c r="M193" s="1">
        <v>0.81699320099999995</v>
      </c>
      <c r="AQ193">
        <v>7</v>
      </c>
      <c r="AR193" s="1">
        <v>1.1013964528571429</v>
      </c>
      <c r="AS193" s="1">
        <v>0.41936905191924767</v>
      </c>
      <c r="AT193" t="s">
        <v>308</v>
      </c>
    </row>
    <row r="194" spans="1:46">
      <c r="A194" t="s">
        <v>43</v>
      </c>
      <c r="B194">
        <v>122296251</v>
      </c>
      <c r="C194">
        <v>122296606</v>
      </c>
      <c r="D194">
        <v>355</v>
      </c>
      <c r="E194" t="s">
        <v>259</v>
      </c>
      <c r="F194" t="s">
        <v>224</v>
      </c>
      <c r="G194" s="1">
        <v>0.95599999999999996</v>
      </c>
      <c r="H194" s="1">
        <v>0.93799999999999994</v>
      </c>
      <c r="I194" s="1">
        <v>0.93200000000000005</v>
      </c>
      <c r="J194" s="1">
        <v>0.68700000000000006</v>
      </c>
      <c r="K194" s="1">
        <v>1.1870000000000001</v>
      </c>
      <c r="L194" s="1">
        <v>1.357</v>
      </c>
      <c r="M194" s="1">
        <v>1.07</v>
      </c>
      <c r="N194" s="1">
        <v>1.234</v>
      </c>
      <c r="O194" s="1">
        <v>1.208</v>
      </c>
      <c r="P194" s="1">
        <v>1.2929999999999999</v>
      </c>
      <c r="Q194" s="1">
        <v>1.1879999999999999</v>
      </c>
      <c r="AQ194">
        <v>11</v>
      </c>
      <c r="AR194" s="1">
        <v>1.0954545454545455</v>
      </c>
      <c r="AS194" s="1">
        <v>0.1894193825334107</v>
      </c>
      <c r="AT194" t="s">
        <v>308</v>
      </c>
    </row>
    <row r="195" spans="1:46">
      <c r="A195" t="s">
        <v>43</v>
      </c>
      <c r="B195">
        <v>122316061</v>
      </c>
      <c r="C195">
        <v>122316370</v>
      </c>
      <c r="D195">
        <v>309</v>
      </c>
      <c r="E195" t="s">
        <v>257</v>
      </c>
      <c r="F195" t="s">
        <v>224</v>
      </c>
      <c r="G195" s="1">
        <v>1.2090000000000001</v>
      </c>
      <c r="H195" s="1">
        <v>0.74</v>
      </c>
      <c r="I195" s="1">
        <v>1.198</v>
      </c>
      <c r="J195" s="1">
        <v>1.07</v>
      </c>
      <c r="K195" s="1">
        <v>1.2130000000000001</v>
      </c>
      <c r="AQ195">
        <v>5</v>
      </c>
      <c r="AR195" s="1">
        <v>1.0860000000000001</v>
      </c>
      <c r="AS195" s="1">
        <v>0.1809828721177773</v>
      </c>
      <c r="AT195" t="s">
        <v>308</v>
      </c>
    </row>
    <row r="196" spans="1:46">
      <c r="A196" t="s">
        <v>20</v>
      </c>
      <c r="B196">
        <v>71502866</v>
      </c>
      <c r="C196">
        <v>71503415</v>
      </c>
      <c r="D196">
        <v>549</v>
      </c>
      <c r="E196" t="s">
        <v>186</v>
      </c>
      <c r="F196" t="s">
        <v>162</v>
      </c>
      <c r="G196" s="1">
        <v>0.76953324400000001</v>
      </c>
      <c r="H196" s="1">
        <v>0.64713977099999997</v>
      </c>
      <c r="I196" s="1">
        <v>0.73671431399999998</v>
      </c>
      <c r="J196" s="1">
        <v>1.030392521</v>
      </c>
      <c r="K196" s="1">
        <v>1.1446234040000001</v>
      </c>
      <c r="L196" s="1">
        <v>1.040843749</v>
      </c>
      <c r="M196" s="1">
        <v>0.88883414000000005</v>
      </c>
      <c r="N196" s="1">
        <v>0.682603925</v>
      </c>
      <c r="O196" s="1">
        <v>1.012109355</v>
      </c>
      <c r="P196" s="1">
        <v>1.447520994</v>
      </c>
      <c r="Q196" s="1">
        <v>0.81430754900000002</v>
      </c>
      <c r="R196" s="1">
        <v>0.81347119199999995</v>
      </c>
      <c r="S196" s="1">
        <v>2.179508915</v>
      </c>
      <c r="T196" s="1">
        <v>1.7668928829999999</v>
      </c>
      <c r="U196" s="1">
        <v>1.091375306</v>
      </c>
      <c r="AQ196">
        <v>15</v>
      </c>
      <c r="AR196" s="1">
        <v>1.0710580841333335</v>
      </c>
      <c r="AS196" s="1">
        <v>0.41353948563640741</v>
      </c>
      <c r="AT196" t="s">
        <v>308</v>
      </c>
    </row>
    <row r="197" spans="1:46">
      <c r="A197" t="s">
        <v>43</v>
      </c>
      <c r="B197">
        <v>122286851</v>
      </c>
      <c r="C197">
        <v>122287395</v>
      </c>
      <c r="D197">
        <v>544</v>
      </c>
      <c r="E197" t="s">
        <v>261</v>
      </c>
      <c r="F197" t="s">
        <v>224</v>
      </c>
      <c r="G197" s="1">
        <v>1.0549999999999999</v>
      </c>
      <c r="H197" s="1">
        <v>1.175</v>
      </c>
      <c r="I197" s="1">
        <v>0.98599999999999999</v>
      </c>
      <c r="J197" s="1">
        <v>0.872</v>
      </c>
      <c r="K197" s="1">
        <v>1.2130000000000001</v>
      </c>
      <c r="AQ197">
        <v>5</v>
      </c>
      <c r="AR197" s="1">
        <v>1.0602</v>
      </c>
      <c r="AS197" s="1">
        <v>0.12448196656544279</v>
      </c>
      <c r="AT197" t="s">
        <v>308</v>
      </c>
    </row>
    <row r="198" spans="1:46">
      <c r="A198" t="s">
        <v>43</v>
      </c>
      <c r="B198">
        <v>122255750</v>
      </c>
      <c r="C198">
        <v>122256154</v>
      </c>
      <c r="D198">
        <v>404</v>
      </c>
      <c r="E198" t="s">
        <v>256</v>
      </c>
      <c r="F198" t="s">
        <v>224</v>
      </c>
      <c r="G198" s="1">
        <v>1.097</v>
      </c>
      <c r="H198" s="1">
        <v>1.198</v>
      </c>
      <c r="I198" s="1">
        <v>1.0740000000000001</v>
      </c>
      <c r="J198" s="1">
        <v>1.2090000000000001</v>
      </c>
      <c r="K198" s="1">
        <v>0.70299999999999996</v>
      </c>
      <c r="AQ198">
        <v>5</v>
      </c>
      <c r="AR198" s="1">
        <v>1.0562</v>
      </c>
      <c r="AS198" s="1">
        <v>0.18449216785544068</v>
      </c>
      <c r="AT198" t="s">
        <v>308</v>
      </c>
    </row>
    <row r="199" spans="1:46">
      <c r="A199" t="s">
        <v>20</v>
      </c>
      <c r="B199">
        <v>66280165</v>
      </c>
      <c r="C199">
        <v>66280714</v>
      </c>
      <c r="D199">
        <v>549</v>
      </c>
      <c r="E199" t="s">
        <v>166</v>
      </c>
      <c r="F199" t="s">
        <v>162</v>
      </c>
      <c r="G199" s="1">
        <v>0.671523749</v>
      </c>
      <c r="H199" s="1">
        <v>0.67714253199999996</v>
      </c>
      <c r="I199" s="1">
        <v>0.65118533599999995</v>
      </c>
      <c r="J199" s="1">
        <v>0.61379272799999995</v>
      </c>
      <c r="K199" s="1">
        <v>0.56183876700000002</v>
      </c>
      <c r="L199" s="1">
        <v>0.56791259199999999</v>
      </c>
      <c r="M199" s="1">
        <v>0.54389427199999996</v>
      </c>
      <c r="N199" s="1">
        <v>0.54933499500000005</v>
      </c>
      <c r="O199" s="1">
        <v>1.7123590870000001</v>
      </c>
      <c r="P199" s="1">
        <v>1.7851081339999999</v>
      </c>
      <c r="Q199" s="1">
        <v>1.7860865210000001</v>
      </c>
      <c r="R199" s="1">
        <v>1.786747592</v>
      </c>
      <c r="S199" s="1">
        <v>1.225964485</v>
      </c>
      <c r="T199" s="1">
        <v>1.227213404</v>
      </c>
      <c r="U199" s="1">
        <v>1.1254963929999999</v>
      </c>
      <c r="V199" s="1">
        <v>1.2438212360000001</v>
      </c>
      <c r="W199" s="1">
        <v>0.83002456899999999</v>
      </c>
      <c r="X199" s="1">
        <v>0.78642459799999997</v>
      </c>
      <c r="Y199" s="1">
        <v>0.84049807300000001</v>
      </c>
      <c r="Z199" s="1">
        <v>0.90177981699999998</v>
      </c>
      <c r="AA199" s="1">
        <v>1.571372634</v>
      </c>
      <c r="AB199" s="1">
        <v>0.955166081</v>
      </c>
      <c r="AC199" s="1">
        <v>1.1816304660000001</v>
      </c>
      <c r="AD199" s="1">
        <v>1.2667186269999999</v>
      </c>
      <c r="AQ199">
        <v>24</v>
      </c>
      <c r="AR199" s="1">
        <v>1.0442931953333334</v>
      </c>
      <c r="AS199" s="1">
        <v>0.42360209578823749</v>
      </c>
      <c r="AT199" t="s">
        <v>308</v>
      </c>
    </row>
    <row r="200" spans="1:46">
      <c r="A200" t="s">
        <v>20</v>
      </c>
      <c r="B200">
        <v>92271035</v>
      </c>
      <c r="C200">
        <v>92271634</v>
      </c>
      <c r="D200">
        <v>599</v>
      </c>
      <c r="E200" t="s">
        <v>193</v>
      </c>
      <c r="F200" t="s">
        <v>162</v>
      </c>
      <c r="G200" s="1">
        <v>1.07</v>
      </c>
      <c r="H200" s="1">
        <v>1.0900000000000001</v>
      </c>
      <c r="I200" s="1">
        <v>1</v>
      </c>
      <c r="J200" s="1">
        <v>1.02</v>
      </c>
      <c r="K200" s="1">
        <v>1.07</v>
      </c>
      <c r="L200" s="1">
        <v>1.07</v>
      </c>
      <c r="M200" s="1">
        <v>1.06</v>
      </c>
      <c r="N200" s="1">
        <v>1.04</v>
      </c>
      <c r="O200" s="1">
        <v>1.17</v>
      </c>
      <c r="P200" s="1">
        <v>1.1299999999999999</v>
      </c>
      <c r="Q200" s="1">
        <v>0.9</v>
      </c>
      <c r="R200" s="1">
        <v>0.88</v>
      </c>
      <c r="S200" s="1">
        <v>0.96</v>
      </c>
      <c r="T200" s="1">
        <v>1.05</v>
      </c>
      <c r="U200" s="1">
        <v>1</v>
      </c>
      <c r="AQ200">
        <v>15</v>
      </c>
      <c r="AR200" s="1">
        <v>1.0340000000000003</v>
      </c>
      <c r="AS200" s="1">
        <v>7.5436507519016718E-2</v>
      </c>
      <c r="AT200" t="s">
        <v>308</v>
      </c>
    </row>
    <row r="201" spans="1:46">
      <c r="A201" t="s">
        <v>20</v>
      </c>
      <c r="B201">
        <v>83097025</v>
      </c>
      <c r="C201">
        <v>83097574</v>
      </c>
      <c r="D201">
        <v>549</v>
      </c>
      <c r="E201" t="s">
        <v>190</v>
      </c>
      <c r="F201" t="s">
        <v>162</v>
      </c>
      <c r="G201" s="1">
        <v>1.67</v>
      </c>
      <c r="H201" s="1">
        <v>1.32</v>
      </c>
      <c r="I201" s="1">
        <v>0.4</v>
      </c>
      <c r="J201" s="1">
        <v>1.05</v>
      </c>
      <c r="K201" s="1">
        <v>0.71</v>
      </c>
      <c r="AQ201">
        <v>5</v>
      </c>
      <c r="AR201" s="1">
        <v>1.03</v>
      </c>
      <c r="AS201" s="1">
        <v>0.44573534748772148</v>
      </c>
      <c r="AT201" t="s">
        <v>308</v>
      </c>
    </row>
    <row r="202" spans="1:46">
      <c r="A202" t="s">
        <v>20</v>
      </c>
      <c r="B202">
        <v>69959582</v>
      </c>
      <c r="C202">
        <v>69960631</v>
      </c>
      <c r="D202">
        <v>1049</v>
      </c>
      <c r="E202" t="s">
        <v>178</v>
      </c>
      <c r="F202" t="s">
        <v>162</v>
      </c>
      <c r="G202" s="1">
        <v>0.82343200800000005</v>
      </c>
      <c r="H202" s="1">
        <v>0.89690491699999997</v>
      </c>
      <c r="I202" s="1">
        <v>0.85767970400000004</v>
      </c>
      <c r="J202" s="1">
        <v>0.93150956600000001</v>
      </c>
      <c r="K202" s="1">
        <v>0.84643567200000003</v>
      </c>
      <c r="L202" s="1">
        <v>0.83915778799999996</v>
      </c>
      <c r="M202" s="1">
        <v>0.90824810199999995</v>
      </c>
      <c r="N202" s="1">
        <v>0.90037529699999996</v>
      </c>
      <c r="O202" s="1">
        <v>1.56152793</v>
      </c>
      <c r="P202" s="1">
        <v>1.5074286569999999</v>
      </c>
      <c r="Q202" s="1">
        <v>1.5942287799999999</v>
      </c>
      <c r="R202" s="1">
        <v>1.389814664</v>
      </c>
      <c r="S202" s="1">
        <v>1.014745443</v>
      </c>
      <c r="T202" s="1">
        <v>1.0849567389999999</v>
      </c>
      <c r="U202" s="1">
        <v>1.0514682049999999</v>
      </c>
      <c r="V202" s="1">
        <v>1.062639047</v>
      </c>
      <c r="W202" s="1">
        <v>0.96033645999999995</v>
      </c>
      <c r="X202" s="1">
        <v>0.739061792</v>
      </c>
      <c r="Y202" s="1">
        <v>0.81969013300000004</v>
      </c>
      <c r="Z202" s="1">
        <v>0.67194768699999996</v>
      </c>
      <c r="AQ202">
        <v>20</v>
      </c>
      <c r="AR202" s="1">
        <v>1.0230794295500001</v>
      </c>
      <c r="AS202" s="1">
        <v>0.26697881538573759</v>
      </c>
      <c r="AT202" t="s">
        <v>308</v>
      </c>
    </row>
    <row r="203" spans="1:46">
      <c r="A203" t="s">
        <v>20</v>
      </c>
      <c r="B203">
        <v>100179203</v>
      </c>
      <c r="C203">
        <v>100179752</v>
      </c>
      <c r="D203">
        <v>549</v>
      </c>
      <c r="E203" t="s">
        <v>144</v>
      </c>
      <c r="F203" t="s">
        <v>98</v>
      </c>
      <c r="G203" s="1">
        <v>0.70741586599999995</v>
      </c>
      <c r="H203" s="1">
        <v>0.636046687</v>
      </c>
      <c r="I203" s="1">
        <v>0.51918354600000005</v>
      </c>
      <c r="J203" s="1">
        <v>0.56052165399999998</v>
      </c>
      <c r="K203" s="1">
        <v>1.149173864</v>
      </c>
      <c r="L203" s="1">
        <v>1.0637475080000001</v>
      </c>
      <c r="M203" s="1">
        <v>1.3893161359999999</v>
      </c>
      <c r="N203" s="1">
        <v>1.265791662</v>
      </c>
      <c r="O203" s="1">
        <v>1.084727692</v>
      </c>
      <c r="P203" s="1">
        <v>1.087819603</v>
      </c>
      <c r="Q203" s="1">
        <v>1.081742398</v>
      </c>
      <c r="R203" s="1">
        <v>1.066256189</v>
      </c>
      <c r="S203" s="1">
        <v>1.2149078090000001</v>
      </c>
      <c r="T203" s="1">
        <v>1.2195723300000001</v>
      </c>
      <c r="U203" s="1">
        <v>0.95433433999999995</v>
      </c>
      <c r="AQ203">
        <v>15</v>
      </c>
      <c r="AR203" s="1">
        <v>1.0000371522666667</v>
      </c>
      <c r="AS203" s="1">
        <v>0.25991889623647763</v>
      </c>
      <c r="AT203" t="s">
        <v>308</v>
      </c>
    </row>
    <row r="204" spans="1:46">
      <c r="A204" t="s">
        <v>24</v>
      </c>
      <c r="B204">
        <v>96241257</v>
      </c>
      <c r="C204">
        <v>96241962</v>
      </c>
      <c r="D204">
        <v>705</v>
      </c>
      <c r="E204" t="s">
        <v>85</v>
      </c>
      <c r="F204" t="s">
        <v>7</v>
      </c>
      <c r="G204" s="1">
        <v>0.69099999999999995</v>
      </c>
      <c r="H204" s="1">
        <v>0.77500000000000002</v>
      </c>
      <c r="I204" s="1">
        <v>0.92500000000000004</v>
      </c>
      <c r="J204" s="1">
        <v>0.629</v>
      </c>
      <c r="K204" s="1">
        <v>0.69</v>
      </c>
      <c r="L204" s="1">
        <v>0.77300000000000002</v>
      </c>
      <c r="M204" s="1">
        <v>0.92200000000000004</v>
      </c>
      <c r="N204" s="1">
        <v>0.61499999999999999</v>
      </c>
      <c r="O204" s="1">
        <v>1.0149999999999999</v>
      </c>
      <c r="P204" s="1">
        <v>1.5289999999999999</v>
      </c>
      <c r="Q204" s="1">
        <v>1.2689999999999999</v>
      </c>
      <c r="R204" s="1">
        <v>1.1240000000000001</v>
      </c>
      <c r="S204" s="1">
        <v>1.0289999999999999</v>
      </c>
      <c r="T204" s="1">
        <v>1.5880000000000001</v>
      </c>
      <c r="U204" s="1">
        <v>1.2769999999999999</v>
      </c>
      <c r="V204" s="1">
        <v>1.127</v>
      </c>
      <c r="AQ204">
        <v>16</v>
      </c>
      <c r="AR204" s="1">
        <v>0.9986250000000001</v>
      </c>
      <c r="AS204" s="1">
        <v>0.29564820204932707</v>
      </c>
      <c r="AT204" t="s">
        <v>308</v>
      </c>
    </row>
    <row r="205" spans="1:46">
      <c r="A205" t="s">
        <v>33</v>
      </c>
      <c r="B205">
        <v>96940896</v>
      </c>
      <c r="C205">
        <v>96941567</v>
      </c>
      <c r="D205">
        <v>671</v>
      </c>
      <c r="E205" t="s">
        <v>86</v>
      </c>
      <c r="F205" t="s">
        <v>7</v>
      </c>
      <c r="G205" s="1">
        <v>0.85599999999999998</v>
      </c>
      <c r="H205" s="1">
        <v>1.4039999999999999</v>
      </c>
      <c r="I205" s="1">
        <v>0.71499999999999997</v>
      </c>
      <c r="J205" s="1">
        <v>1.1379999999999999</v>
      </c>
      <c r="K205" s="1">
        <v>0.88300000000000001</v>
      </c>
      <c r="L205" s="1">
        <v>1.4430000000000001</v>
      </c>
      <c r="M205" s="1">
        <v>0.72799999999999998</v>
      </c>
      <c r="N205" s="1">
        <v>1.1879999999999999</v>
      </c>
      <c r="O205" s="1">
        <v>1.0309999999999999</v>
      </c>
      <c r="P205" s="1">
        <v>1.4339999999999999</v>
      </c>
      <c r="Q205" s="1">
        <v>0.66</v>
      </c>
      <c r="R205" s="1">
        <v>0.61899999999999999</v>
      </c>
      <c r="S205" s="1">
        <v>1.0569999999999999</v>
      </c>
      <c r="T205" s="1">
        <v>1.456</v>
      </c>
      <c r="U205" s="1">
        <v>0.65700000000000003</v>
      </c>
      <c r="V205" s="1">
        <v>0.64600000000000002</v>
      </c>
      <c r="AQ205">
        <v>16</v>
      </c>
      <c r="AR205" s="1">
        <v>0.99468750000000006</v>
      </c>
      <c r="AS205" s="1">
        <v>0.30692664407599063</v>
      </c>
      <c r="AT205" t="s">
        <v>308</v>
      </c>
    </row>
    <row r="206" spans="1:46">
      <c r="A206" t="s">
        <v>14</v>
      </c>
      <c r="B206">
        <v>150846672</v>
      </c>
      <c r="C206">
        <v>150846828</v>
      </c>
      <c r="D206">
        <v>156</v>
      </c>
      <c r="E206" t="s">
        <v>290</v>
      </c>
      <c r="F206" t="s">
        <v>288</v>
      </c>
      <c r="G206" s="1">
        <v>0.89821465105780773</v>
      </c>
      <c r="H206" s="1">
        <v>0.84056191463381846</v>
      </c>
      <c r="I206" s="1">
        <v>0.72817727863698722</v>
      </c>
      <c r="J206" s="1">
        <v>0.83847466416501693</v>
      </c>
      <c r="K206" s="1">
        <v>0.8624773394556754</v>
      </c>
      <c r="L206" s="1">
        <v>0.98458908055120498</v>
      </c>
      <c r="M206" s="1">
        <v>1.1450653675557738</v>
      </c>
      <c r="N206" s="1">
        <v>1.6209815330952617</v>
      </c>
      <c r="AQ206">
        <v>8</v>
      </c>
      <c r="AR206" s="1">
        <v>0.98981772864394335</v>
      </c>
      <c r="AS206" s="1">
        <v>0.2647502032580541</v>
      </c>
      <c r="AT206" t="s">
        <v>308</v>
      </c>
    </row>
    <row r="207" spans="1:46">
      <c r="A207" t="s">
        <v>20</v>
      </c>
      <c r="B207">
        <v>105413005</v>
      </c>
      <c r="C207">
        <v>105413554</v>
      </c>
      <c r="D207">
        <v>549</v>
      </c>
      <c r="E207" t="s">
        <v>202</v>
      </c>
      <c r="F207" t="s">
        <v>162</v>
      </c>
      <c r="G207" s="1">
        <v>0.99736006600000005</v>
      </c>
      <c r="H207" s="1">
        <v>0.97201989700000002</v>
      </c>
      <c r="I207" s="1">
        <v>1.1087366839999999</v>
      </c>
      <c r="J207" s="1">
        <v>1.1579770030000001</v>
      </c>
      <c r="K207" s="1">
        <v>1.128016833</v>
      </c>
      <c r="L207" s="1">
        <v>1.016497064</v>
      </c>
      <c r="M207" s="1">
        <v>0.86341081799999997</v>
      </c>
      <c r="N207" s="1">
        <v>0.89038291899999999</v>
      </c>
      <c r="O207" s="1">
        <v>0.90232613500000003</v>
      </c>
      <c r="P207" s="1">
        <v>0.83704878100000002</v>
      </c>
      <c r="AQ207">
        <v>10</v>
      </c>
      <c r="AR207" s="1">
        <v>0.98737762000000018</v>
      </c>
      <c r="AS207" s="1">
        <v>0.10927180148003846</v>
      </c>
      <c r="AT207" t="s">
        <v>308</v>
      </c>
    </row>
    <row r="208" spans="1:46">
      <c r="A208" t="s">
        <v>20</v>
      </c>
      <c r="B208">
        <v>106294602</v>
      </c>
      <c r="C208">
        <v>106295451</v>
      </c>
      <c r="D208">
        <v>849</v>
      </c>
      <c r="E208" t="s">
        <v>205</v>
      </c>
      <c r="F208" t="s">
        <v>162</v>
      </c>
      <c r="G208" s="1">
        <v>1.114586546</v>
      </c>
      <c r="H208" s="1">
        <v>1.170377977</v>
      </c>
      <c r="I208" s="1">
        <v>0.86712523699999999</v>
      </c>
      <c r="J208" s="1">
        <v>0.88712848</v>
      </c>
      <c r="K208" s="1">
        <v>0.98270885900000005</v>
      </c>
      <c r="L208" s="1">
        <v>0.97126550899999997</v>
      </c>
      <c r="M208" s="1">
        <v>0.90630527900000002</v>
      </c>
      <c r="AQ208">
        <v>7</v>
      </c>
      <c r="AR208" s="1">
        <v>0.98564255528571432</v>
      </c>
      <c r="AS208" s="1">
        <v>0.10758041243816037</v>
      </c>
      <c r="AT208" t="s">
        <v>308</v>
      </c>
    </row>
    <row r="209" spans="1:46">
      <c r="A209" t="s">
        <v>51</v>
      </c>
      <c r="B209">
        <v>88190548</v>
      </c>
      <c r="C209">
        <v>88191087</v>
      </c>
      <c r="D209">
        <v>539</v>
      </c>
      <c r="E209" t="s">
        <v>266</v>
      </c>
      <c r="F209" t="s">
        <v>224</v>
      </c>
      <c r="G209" s="1">
        <v>1.349</v>
      </c>
      <c r="H209" s="1">
        <v>1.0309999999999999</v>
      </c>
      <c r="I209" s="1">
        <v>1.5149999999999999</v>
      </c>
      <c r="J209" s="1">
        <v>0.60699999999999998</v>
      </c>
      <c r="K209" s="1">
        <v>0.68</v>
      </c>
      <c r="L209" s="1">
        <v>1.8</v>
      </c>
      <c r="M209" s="1">
        <v>1.849</v>
      </c>
      <c r="N209" s="1">
        <v>1.752</v>
      </c>
      <c r="O209" s="1">
        <v>0.54700000000000004</v>
      </c>
      <c r="P209" s="1">
        <v>0.628</v>
      </c>
      <c r="Q209" s="1">
        <v>0.59799999999999998</v>
      </c>
      <c r="R209" s="1">
        <v>0.57999999999999996</v>
      </c>
      <c r="S209" s="1">
        <v>0.67100000000000004</v>
      </c>
      <c r="T209" s="1">
        <v>0.68300000000000005</v>
      </c>
      <c r="U209" s="1">
        <v>0.90800000000000003</v>
      </c>
      <c r="V209" s="1">
        <v>0.80600000000000005</v>
      </c>
      <c r="W209" s="1">
        <v>0.69799999999999995</v>
      </c>
      <c r="AQ209">
        <v>17</v>
      </c>
      <c r="AR209" s="1">
        <v>0.98247058823529421</v>
      </c>
      <c r="AS209" s="1">
        <v>0.45976645192034005</v>
      </c>
      <c r="AT209" t="s">
        <v>308</v>
      </c>
    </row>
    <row r="210" spans="1:46">
      <c r="A210" t="s">
        <v>48</v>
      </c>
      <c r="B210">
        <v>147441844</v>
      </c>
      <c r="C210">
        <v>147442420</v>
      </c>
      <c r="D210">
        <v>576</v>
      </c>
      <c r="E210" t="s">
        <v>84</v>
      </c>
      <c r="F210" t="s">
        <v>7</v>
      </c>
      <c r="G210" s="1">
        <v>0.72499999999999998</v>
      </c>
      <c r="H210" s="1">
        <v>1.1080000000000001</v>
      </c>
      <c r="I210" s="1">
        <v>1.2170000000000001</v>
      </c>
      <c r="J210" s="1">
        <v>1.327</v>
      </c>
      <c r="K210" s="1">
        <v>0.72499999999999998</v>
      </c>
      <c r="L210" s="1">
        <v>1.107</v>
      </c>
      <c r="M210" s="1">
        <v>1.2470000000000001</v>
      </c>
      <c r="N210" s="1">
        <v>1.2789999999999999</v>
      </c>
      <c r="O210" s="1">
        <v>1.2529999999999999</v>
      </c>
      <c r="P210" s="1">
        <v>0.88700000000000001</v>
      </c>
      <c r="Q210" s="1">
        <v>0.64100000000000001</v>
      </c>
      <c r="R210" s="1">
        <v>0.67900000000000005</v>
      </c>
      <c r="S210" s="1">
        <v>1.2749999999999999</v>
      </c>
      <c r="T210" s="1">
        <v>0.88200000000000001</v>
      </c>
      <c r="U210" s="1">
        <v>0.63900000000000001</v>
      </c>
      <c r="V210" s="1">
        <v>0.68700000000000006</v>
      </c>
      <c r="AQ210">
        <v>16</v>
      </c>
      <c r="AR210" s="1">
        <v>0.97987499999999994</v>
      </c>
      <c r="AS210" s="1">
        <v>0.26068296717468947</v>
      </c>
      <c r="AT210" t="s">
        <v>308</v>
      </c>
    </row>
    <row r="211" spans="1:46">
      <c r="A211" t="s">
        <v>14</v>
      </c>
      <c r="B211">
        <v>150565848</v>
      </c>
      <c r="C211">
        <v>150566190</v>
      </c>
      <c r="D211">
        <v>342</v>
      </c>
      <c r="E211" t="s">
        <v>289</v>
      </c>
      <c r="F211" t="s">
        <v>288</v>
      </c>
      <c r="G211" s="1">
        <v>0.81658415600710155</v>
      </c>
      <c r="H211" s="1">
        <v>1.0183765131576588</v>
      </c>
      <c r="I211" s="1">
        <v>0.94492481357097502</v>
      </c>
      <c r="J211" s="1">
        <v>1.0224487428573399</v>
      </c>
      <c r="K211" s="1">
        <v>1.0783083875013997</v>
      </c>
      <c r="AQ211">
        <v>5</v>
      </c>
      <c r="AR211" s="1">
        <v>0.97612852261889493</v>
      </c>
      <c r="AS211" s="1">
        <v>9.0331895442101753E-2</v>
      </c>
      <c r="AT211" t="s">
        <v>308</v>
      </c>
    </row>
    <row r="212" spans="1:46">
      <c r="A212" t="s">
        <v>43</v>
      </c>
      <c r="B212">
        <v>122329039</v>
      </c>
      <c r="C212">
        <v>122329288</v>
      </c>
      <c r="D212">
        <v>249</v>
      </c>
      <c r="E212" t="s">
        <v>262</v>
      </c>
      <c r="F212" t="s">
        <v>224</v>
      </c>
      <c r="G212" s="1">
        <v>1.02</v>
      </c>
      <c r="H212" s="1">
        <v>1.002</v>
      </c>
      <c r="I212" s="1">
        <v>0.97599999999999998</v>
      </c>
      <c r="J212" s="1">
        <v>0.71399999999999997</v>
      </c>
      <c r="K212" s="1">
        <v>1.228</v>
      </c>
      <c r="L212" s="1">
        <v>1.016</v>
      </c>
      <c r="M212" s="1">
        <v>1.147</v>
      </c>
      <c r="N212" s="1">
        <v>0.97199999999999998</v>
      </c>
      <c r="O212" s="1">
        <v>0.86499999999999999</v>
      </c>
      <c r="P212" s="1">
        <v>0.84099999999999997</v>
      </c>
      <c r="Q212" s="1">
        <v>0.92600000000000005</v>
      </c>
      <c r="AQ212">
        <v>11</v>
      </c>
      <c r="AR212" s="1">
        <v>0.97336363636363643</v>
      </c>
      <c r="AS212" s="1">
        <v>0.13436265222914309</v>
      </c>
      <c r="AT212" t="s">
        <v>308</v>
      </c>
    </row>
    <row r="213" spans="1:46">
      <c r="A213" t="s">
        <v>20</v>
      </c>
      <c r="B213">
        <v>103909977</v>
      </c>
      <c r="C213">
        <v>103910526</v>
      </c>
      <c r="D213">
        <v>549</v>
      </c>
      <c r="E213" t="s">
        <v>148</v>
      </c>
      <c r="F213" t="s">
        <v>98</v>
      </c>
      <c r="G213" s="1">
        <v>0.74540804500000002</v>
      </c>
      <c r="H213" s="1">
        <v>0.95462687599999996</v>
      </c>
      <c r="I213" s="1">
        <v>0.79399479100000003</v>
      </c>
      <c r="J213" s="1">
        <v>0.79195901800000001</v>
      </c>
      <c r="K213" s="1">
        <v>0.78708970599999994</v>
      </c>
      <c r="L213" s="1">
        <v>6.4716192000000006E-2</v>
      </c>
      <c r="M213" s="1">
        <v>0.915635808</v>
      </c>
      <c r="N213" s="1">
        <v>0.99804790600000004</v>
      </c>
      <c r="O213" s="1">
        <v>0.93143820700000002</v>
      </c>
      <c r="P213" s="1">
        <v>1.112024093</v>
      </c>
      <c r="Q213" s="1">
        <v>1.1858714829999999</v>
      </c>
      <c r="R213" s="1">
        <v>1.3071704660000001</v>
      </c>
      <c r="S213" s="1">
        <v>1.2022956380000001</v>
      </c>
      <c r="T213" s="1">
        <v>1.1510773169999999</v>
      </c>
      <c r="U213" s="1">
        <v>1.189032098</v>
      </c>
      <c r="V213" s="1">
        <v>1.1417168289999999</v>
      </c>
      <c r="AQ213">
        <v>16</v>
      </c>
      <c r="AR213" s="1">
        <v>0.95450652956250004</v>
      </c>
      <c r="AS213" s="1">
        <v>0.28640060489959324</v>
      </c>
      <c r="AT213" t="s">
        <v>308</v>
      </c>
    </row>
    <row r="214" spans="1:46">
      <c r="A214" t="s">
        <v>33</v>
      </c>
      <c r="B214">
        <v>96918169</v>
      </c>
      <c r="C214">
        <v>96918442</v>
      </c>
      <c r="D214">
        <v>273</v>
      </c>
      <c r="E214" t="s">
        <v>87</v>
      </c>
      <c r="F214" t="s">
        <v>7</v>
      </c>
      <c r="G214" s="1">
        <v>0.83899999999999997</v>
      </c>
      <c r="H214" s="1">
        <v>1.3740000000000001</v>
      </c>
      <c r="I214" s="1">
        <v>1.1220000000000001</v>
      </c>
      <c r="J214" s="1">
        <v>1.18</v>
      </c>
      <c r="K214" s="1">
        <v>0.86299999999999999</v>
      </c>
      <c r="L214" s="1">
        <v>1.39</v>
      </c>
      <c r="M214" s="1">
        <v>1.1439999999999999</v>
      </c>
      <c r="N214" s="1">
        <v>1.208</v>
      </c>
      <c r="O214" s="1">
        <v>0.76600000000000001</v>
      </c>
      <c r="P214" s="1">
        <v>0.69299999999999995</v>
      </c>
      <c r="Q214" s="1">
        <v>0.629</v>
      </c>
      <c r="R214" s="1">
        <v>0.94699999999999995</v>
      </c>
      <c r="S214" s="1">
        <v>0.77600000000000002</v>
      </c>
      <c r="T214" s="1">
        <v>0.71399999999999997</v>
      </c>
      <c r="U214" s="1">
        <v>0.64600000000000002</v>
      </c>
      <c r="V214" s="1">
        <v>0.96499999999999997</v>
      </c>
      <c r="AQ214">
        <v>16</v>
      </c>
      <c r="AR214" s="1">
        <v>0.9534999999999999</v>
      </c>
      <c r="AS214" s="1">
        <v>0.24511757382937671</v>
      </c>
      <c r="AT214" t="s">
        <v>308</v>
      </c>
    </row>
    <row r="215" spans="1:46">
      <c r="A215" t="s">
        <v>20</v>
      </c>
      <c r="B215">
        <v>103970880</v>
      </c>
      <c r="C215">
        <v>103971429</v>
      </c>
      <c r="D215">
        <v>549</v>
      </c>
      <c r="E215" t="s">
        <v>199</v>
      </c>
      <c r="F215" t="s">
        <v>162</v>
      </c>
      <c r="G215" s="1">
        <v>1.081074772</v>
      </c>
      <c r="H215" s="1">
        <v>0.74905132100000005</v>
      </c>
      <c r="I215" s="1">
        <v>0.88484628600000004</v>
      </c>
      <c r="J215" s="1">
        <v>1.02931097</v>
      </c>
      <c r="AQ215">
        <v>4</v>
      </c>
      <c r="AR215" s="1">
        <v>0.93607083725000007</v>
      </c>
      <c r="AS215" s="1">
        <v>0.12973060313334653</v>
      </c>
      <c r="AT215" t="s">
        <v>308</v>
      </c>
    </row>
    <row r="216" spans="1:46">
      <c r="A216" t="s">
        <v>43</v>
      </c>
      <c r="B216">
        <v>122108965</v>
      </c>
      <c r="C216">
        <v>122109228</v>
      </c>
      <c r="D216">
        <v>263</v>
      </c>
      <c r="E216" t="s">
        <v>301</v>
      </c>
      <c r="F216" t="s">
        <v>288</v>
      </c>
      <c r="G216" s="1">
        <v>0.68222702211528652</v>
      </c>
      <c r="H216" s="1">
        <v>0.60962221631634972</v>
      </c>
      <c r="I216" s="1">
        <v>1.1234102206277223</v>
      </c>
      <c r="J216" s="1">
        <v>1.0243804579156903</v>
      </c>
      <c r="K216" s="1">
        <v>1.2331411968350181</v>
      </c>
      <c r="AQ216">
        <v>5</v>
      </c>
      <c r="AR216" s="1">
        <v>0.93455622276201333</v>
      </c>
      <c r="AS216" s="1">
        <v>0.245820807303543</v>
      </c>
      <c r="AT216" t="s">
        <v>308</v>
      </c>
    </row>
    <row r="217" spans="1:46">
      <c r="A217" t="s">
        <v>51</v>
      </c>
      <c r="B217">
        <v>38850036</v>
      </c>
      <c r="C217">
        <v>38850365</v>
      </c>
      <c r="D217">
        <v>329</v>
      </c>
      <c r="E217" t="s">
        <v>263</v>
      </c>
      <c r="F217" t="s">
        <v>224</v>
      </c>
      <c r="G217" s="1">
        <v>1.0549999999999999</v>
      </c>
      <c r="H217" s="1">
        <v>0.81599999999999995</v>
      </c>
      <c r="I217" s="1">
        <v>1.157</v>
      </c>
      <c r="J217" s="1">
        <v>0.86</v>
      </c>
      <c r="K217" s="1">
        <v>0.77500000000000002</v>
      </c>
      <c r="AQ217">
        <v>5</v>
      </c>
      <c r="AR217" s="1">
        <v>0.9326000000000001</v>
      </c>
      <c r="AS217" s="1">
        <v>0.14767613212702949</v>
      </c>
      <c r="AT217" t="s">
        <v>308</v>
      </c>
    </row>
    <row r="218" spans="1:46">
      <c r="A218" t="s">
        <v>20</v>
      </c>
      <c r="B218">
        <v>68211440</v>
      </c>
      <c r="C218">
        <v>68211989</v>
      </c>
      <c r="D218">
        <v>549</v>
      </c>
      <c r="E218" t="s">
        <v>173</v>
      </c>
      <c r="F218" t="s">
        <v>162</v>
      </c>
      <c r="G218" s="1">
        <v>0.83884049599999999</v>
      </c>
      <c r="H218" s="1">
        <v>0.83523130099999998</v>
      </c>
      <c r="I218" s="1">
        <v>0.81986247400000001</v>
      </c>
      <c r="J218" s="1">
        <v>0.76883796800000004</v>
      </c>
      <c r="K218" s="1">
        <v>0.79491539700000002</v>
      </c>
      <c r="L218" s="1">
        <v>0.80062665200000005</v>
      </c>
      <c r="M218" s="1">
        <v>0.77746434200000003</v>
      </c>
      <c r="N218" s="1">
        <v>0.80467212300000002</v>
      </c>
      <c r="O218" s="1">
        <v>1.2724945540000001</v>
      </c>
      <c r="P218" s="1">
        <v>1.2156844769999999</v>
      </c>
      <c r="Q218" s="1">
        <v>1.1651001249999999</v>
      </c>
      <c r="R218" s="1">
        <v>1.1909029799999999</v>
      </c>
      <c r="S218" s="1">
        <v>1.0567152550000001</v>
      </c>
      <c r="T218" s="1">
        <v>0.98934001800000004</v>
      </c>
      <c r="U218" s="1">
        <v>0.92908267</v>
      </c>
      <c r="V218" s="1">
        <v>1.0011649060000001</v>
      </c>
      <c r="W218" s="1">
        <v>0.83822173899999997</v>
      </c>
      <c r="X218" s="1">
        <v>0.82624459800000005</v>
      </c>
      <c r="Y218" s="1">
        <v>0.78396259899999998</v>
      </c>
      <c r="Z218" s="1">
        <v>0.83788806299999996</v>
      </c>
      <c r="AQ218">
        <v>20</v>
      </c>
      <c r="AR218" s="1">
        <v>0.92736263685000009</v>
      </c>
      <c r="AS218" s="1">
        <v>0.16203685637790047</v>
      </c>
      <c r="AT218" t="s">
        <v>308</v>
      </c>
    </row>
    <row r="219" spans="1:46">
      <c r="A219" t="s">
        <v>20</v>
      </c>
      <c r="B219">
        <v>81371254</v>
      </c>
      <c r="C219">
        <v>81372103</v>
      </c>
      <c r="D219">
        <v>849</v>
      </c>
      <c r="E219" t="s">
        <v>147</v>
      </c>
      <c r="F219" t="s">
        <v>98</v>
      </c>
      <c r="G219" s="1">
        <v>0.99210160800000002</v>
      </c>
      <c r="H219" s="1">
        <v>0.78146916899999996</v>
      </c>
      <c r="I219" s="1">
        <v>0.71371772300000003</v>
      </c>
      <c r="J219" s="1">
        <v>0.67978364899999999</v>
      </c>
      <c r="K219" s="1">
        <v>0.64684801800000002</v>
      </c>
      <c r="L219" s="1">
        <v>0.77259340499999996</v>
      </c>
      <c r="M219" s="1">
        <v>0.73883438300000004</v>
      </c>
      <c r="N219" s="1">
        <v>0.72672989099999996</v>
      </c>
      <c r="O219" s="1">
        <v>1.131319593</v>
      </c>
      <c r="P219" s="1">
        <v>1.1601863139999999</v>
      </c>
      <c r="Q219" s="1">
        <v>1.082595339</v>
      </c>
      <c r="R219" s="1">
        <v>1.1021596730000001</v>
      </c>
      <c r="S219" s="1">
        <v>1.0802497520000001</v>
      </c>
      <c r="T219" s="1">
        <v>1.073639459</v>
      </c>
      <c r="U219" s="1">
        <v>1.0907782420000001</v>
      </c>
      <c r="AQ219">
        <v>15</v>
      </c>
      <c r="AR219" s="1">
        <v>0.91820041453333345</v>
      </c>
      <c r="AS219" s="1">
        <v>0.18824226494829638</v>
      </c>
      <c r="AT219" t="s">
        <v>308</v>
      </c>
    </row>
    <row r="220" spans="1:46">
      <c r="A220" t="s">
        <v>51</v>
      </c>
      <c r="B220">
        <v>38856153</v>
      </c>
      <c r="C220">
        <v>38856302</v>
      </c>
      <c r="D220">
        <v>149</v>
      </c>
      <c r="E220" t="s">
        <v>303</v>
      </c>
      <c r="F220" t="s">
        <v>288</v>
      </c>
      <c r="G220" s="1">
        <v>0.66302965373152289</v>
      </c>
      <c r="H220" s="1">
        <v>0.75686080843220394</v>
      </c>
      <c r="I220" s="1">
        <v>1.1064735481892047</v>
      </c>
      <c r="J220" s="1">
        <v>1.1090855985331807</v>
      </c>
      <c r="K220" s="1">
        <v>0.93838775222172677</v>
      </c>
      <c r="AQ220">
        <v>5</v>
      </c>
      <c r="AR220" s="1">
        <v>0.91476747222156796</v>
      </c>
      <c r="AS220" s="1">
        <v>0.18076233851699533</v>
      </c>
      <c r="AT220" t="s">
        <v>308</v>
      </c>
    </row>
    <row r="221" spans="1:46">
      <c r="A221" t="s">
        <v>40</v>
      </c>
      <c r="B221">
        <v>27393823</v>
      </c>
      <c r="C221">
        <v>27394052</v>
      </c>
      <c r="D221">
        <v>229</v>
      </c>
      <c r="E221" t="s">
        <v>264</v>
      </c>
      <c r="F221" t="s">
        <v>224</v>
      </c>
      <c r="G221" s="1">
        <v>0.98199999999999998</v>
      </c>
      <c r="H221" s="1">
        <v>0.65900000000000003</v>
      </c>
      <c r="I221" s="1">
        <v>1.0229999999999999</v>
      </c>
      <c r="J221" s="1">
        <v>0.96199999999999997</v>
      </c>
      <c r="K221" s="1">
        <v>0.92</v>
      </c>
      <c r="AQ221">
        <v>5</v>
      </c>
      <c r="AR221" s="1">
        <v>0.9091999999999999</v>
      </c>
      <c r="AS221" s="1">
        <v>0.12942549980587273</v>
      </c>
      <c r="AT221" t="s">
        <v>308</v>
      </c>
    </row>
    <row r="222" spans="1:46">
      <c r="A222" t="s">
        <v>20</v>
      </c>
      <c r="B222">
        <v>71036918</v>
      </c>
      <c r="C222">
        <v>71037467</v>
      </c>
      <c r="D222">
        <v>549</v>
      </c>
      <c r="E222" t="s">
        <v>184</v>
      </c>
      <c r="F222" t="s">
        <v>162</v>
      </c>
      <c r="G222" s="1">
        <v>0.53303926499999998</v>
      </c>
      <c r="H222" s="1">
        <v>0.48618857100000001</v>
      </c>
      <c r="I222" s="1">
        <v>0.58826151699999996</v>
      </c>
      <c r="J222" s="1">
        <v>0.53333958999999997</v>
      </c>
      <c r="K222" s="1">
        <v>0.58480778</v>
      </c>
      <c r="L222" s="1">
        <v>0.57298248500000004</v>
      </c>
      <c r="M222" s="1">
        <v>0.49763846</v>
      </c>
      <c r="N222" s="1">
        <v>0.49270186900000001</v>
      </c>
      <c r="O222" s="1">
        <v>1.287191344</v>
      </c>
      <c r="P222" s="1">
        <v>1.262226147</v>
      </c>
      <c r="Q222" s="1">
        <v>1.2549562379999999</v>
      </c>
      <c r="R222" s="1">
        <v>1.3200186279999999</v>
      </c>
      <c r="S222" s="1">
        <v>1.1670014500000001</v>
      </c>
      <c r="T222" s="1">
        <v>1.198941475</v>
      </c>
      <c r="U222" s="1">
        <v>1.1380648689999999</v>
      </c>
      <c r="V222" s="1">
        <v>1.1726809229999999</v>
      </c>
      <c r="W222" s="1">
        <v>1.033217442</v>
      </c>
      <c r="X222" s="1">
        <v>1.0872016250000001</v>
      </c>
      <c r="Y222" s="1">
        <v>0.99260077499999999</v>
      </c>
      <c r="AQ222">
        <v>19</v>
      </c>
      <c r="AR222" s="1">
        <v>0.90542423436842101</v>
      </c>
      <c r="AS222" s="1">
        <v>0.32506041901819593</v>
      </c>
      <c r="AT222" t="s">
        <v>308</v>
      </c>
    </row>
    <row r="223" spans="1:46">
      <c r="A223" t="s">
        <v>20</v>
      </c>
      <c r="B223">
        <v>67296236</v>
      </c>
      <c r="C223">
        <v>67296942</v>
      </c>
      <c r="D223">
        <v>706</v>
      </c>
      <c r="E223" t="s">
        <v>171</v>
      </c>
      <c r="F223" t="s">
        <v>162</v>
      </c>
      <c r="G223" s="1">
        <v>0.72606947300000002</v>
      </c>
      <c r="H223" s="1">
        <v>0.69029918999999995</v>
      </c>
      <c r="I223" s="1">
        <v>0.79005237900000003</v>
      </c>
      <c r="J223" s="1">
        <v>0.75224429800000003</v>
      </c>
      <c r="K223" s="1">
        <v>0.70410873500000004</v>
      </c>
      <c r="L223" s="1">
        <v>0.74927663099999997</v>
      </c>
      <c r="M223" s="1">
        <v>0.69754029799999995</v>
      </c>
      <c r="N223" s="1">
        <v>0.70745230699999995</v>
      </c>
      <c r="O223" s="1">
        <v>1.698929503</v>
      </c>
      <c r="P223" s="1">
        <v>1.534244744</v>
      </c>
      <c r="Q223" s="1">
        <v>1.5146725860000001</v>
      </c>
      <c r="R223" s="1">
        <v>1.3892373849999999</v>
      </c>
      <c r="S223" s="1">
        <v>0.568975966</v>
      </c>
      <c r="T223" s="1">
        <v>0.59362289199999996</v>
      </c>
      <c r="U223" s="1">
        <v>0.59079524800000005</v>
      </c>
      <c r="V223" s="1">
        <v>0.59872931799999995</v>
      </c>
      <c r="AQ223">
        <v>16</v>
      </c>
      <c r="AR223" s="1">
        <v>0.89414068456249995</v>
      </c>
      <c r="AS223" s="1">
        <v>0.37867354385214447</v>
      </c>
      <c r="AT223" t="s">
        <v>308</v>
      </c>
    </row>
    <row r="224" spans="1:46">
      <c r="A224" t="s">
        <v>20</v>
      </c>
      <c r="B224">
        <v>81826094</v>
      </c>
      <c r="C224">
        <v>81826693</v>
      </c>
      <c r="D224">
        <v>599</v>
      </c>
      <c r="E224" t="s">
        <v>188</v>
      </c>
      <c r="F224" t="s">
        <v>162</v>
      </c>
      <c r="G224" s="1">
        <v>1.3639526790000001</v>
      </c>
      <c r="H224" s="1">
        <v>0.63105829499999999</v>
      </c>
      <c r="I224" s="1">
        <v>1.0528772550000001</v>
      </c>
      <c r="J224" s="1">
        <v>0.67559552499999997</v>
      </c>
      <c r="K224" s="1">
        <v>1.471942874</v>
      </c>
      <c r="L224" s="1">
        <v>1.4795001489999999</v>
      </c>
      <c r="M224" s="1">
        <v>1.18634335</v>
      </c>
      <c r="N224" s="1">
        <v>1.1091341859999999</v>
      </c>
      <c r="O224" s="1">
        <v>0.58593863599999996</v>
      </c>
      <c r="P224" s="1">
        <v>0.59299113000000003</v>
      </c>
      <c r="Q224" s="1">
        <v>0.60852600499999998</v>
      </c>
      <c r="R224" s="1">
        <v>0.60215210100000005</v>
      </c>
      <c r="S224" s="1">
        <v>0.68438272499999997</v>
      </c>
      <c r="T224" s="1">
        <v>0.66732102199999999</v>
      </c>
      <c r="U224" s="1">
        <v>0.66140759100000002</v>
      </c>
      <c r="AQ224">
        <v>15</v>
      </c>
      <c r="AR224" s="1">
        <v>0.89154156819999986</v>
      </c>
      <c r="AS224" s="1">
        <v>0.33396827925137762</v>
      </c>
      <c r="AT224" t="s">
        <v>308</v>
      </c>
    </row>
    <row r="225" spans="1:46">
      <c r="A225" t="s">
        <v>20</v>
      </c>
      <c r="B225">
        <v>71945397</v>
      </c>
      <c r="C225">
        <v>71946337</v>
      </c>
      <c r="D225">
        <v>940</v>
      </c>
      <c r="E225" t="s">
        <v>279</v>
      </c>
      <c r="F225" t="s">
        <v>277</v>
      </c>
      <c r="G225" s="1">
        <v>0.58332382400000005</v>
      </c>
      <c r="H225" s="1">
        <v>0.615209063</v>
      </c>
      <c r="I225" s="1">
        <v>0.58808378800000005</v>
      </c>
      <c r="J225" s="1">
        <v>0.73094791800000003</v>
      </c>
      <c r="K225" s="1">
        <v>0.65589697599999996</v>
      </c>
      <c r="L225" s="1">
        <v>0.61260086400000002</v>
      </c>
      <c r="M225" s="1">
        <v>0.57119569599999998</v>
      </c>
      <c r="N225" s="1">
        <v>0.98190345700000004</v>
      </c>
      <c r="O225" s="1">
        <v>0.85700477200000003</v>
      </c>
      <c r="P225" s="1">
        <v>0.99727158900000001</v>
      </c>
      <c r="Q225" s="1">
        <v>1.03002547</v>
      </c>
      <c r="R225" s="1">
        <v>1.0634923220000001</v>
      </c>
      <c r="S225" s="1">
        <v>1.1523422480000001</v>
      </c>
      <c r="T225" s="1">
        <v>1.079738147</v>
      </c>
      <c r="U225" s="1">
        <v>1.125714925</v>
      </c>
      <c r="V225" s="1">
        <v>0.92557747899999998</v>
      </c>
      <c r="W225" s="1">
        <v>0.854896667</v>
      </c>
      <c r="X225" s="1">
        <v>0.94870526899999996</v>
      </c>
      <c r="Y225" s="1">
        <v>0.95221296899999996</v>
      </c>
      <c r="AQ225">
        <v>19</v>
      </c>
      <c r="AR225" s="1">
        <v>0.85927070752631596</v>
      </c>
      <c r="AS225" s="1">
        <v>0.1976719294974762</v>
      </c>
      <c r="AT225" t="s">
        <v>308</v>
      </c>
    </row>
    <row r="226" spans="1:46">
      <c r="A226" t="s">
        <v>40</v>
      </c>
      <c r="B226">
        <v>27364525</v>
      </c>
      <c r="C226">
        <v>27364764</v>
      </c>
      <c r="D226">
        <v>239</v>
      </c>
      <c r="E226" t="s">
        <v>296</v>
      </c>
      <c r="F226" t="s">
        <v>288</v>
      </c>
      <c r="G226" s="1">
        <v>0.72154977660362163</v>
      </c>
      <c r="H226" s="1">
        <v>0.60728791198958343</v>
      </c>
      <c r="I226" s="1">
        <v>0.61919262096961014</v>
      </c>
      <c r="J226" s="1">
        <v>0.8705219925222546</v>
      </c>
      <c r="K226" s="1">
        <v>0.85446909318817799</v>
      </c>
      <c r="L226" s="1">
        <v>1.2756314015205497</v>
      </c>
      <c r="M226" s="1">
        <v>0.91767193602594166</v>
      </c>
      <c r="N226" s="1">
        <v>1.0013000957091911</v>
      </c>
      <c r="AQ226">
        <v>8</v>
      </c>
      <c r="AR226" s="1">
        <v>0.85845310356611626</v>
      </c>
      <c r="AS226" s="1">
        <v>0.20529961303881683</v>
      </c>
      <c r="AT226" t="s">
        <v>308</v>
      </c>
    </row>
    <row r="227" spans="1:46">
      <c r="A227" t="s">
        <v>20</v>
      </c>
      <c r="B227">
        <v>92264468</v>
      </c>
      <c r="C227">
        <v>92265017</v>
      </c>
      <c r="D227">
        <v>549</v>
      </c>
      <c r="E227" t="s">
        <v>192</v>
      </c>
      <c r="F227" t="s">
        <v>162</v>
      </c>
      <c r="G227" s="1">
        <v>0.84916722634380848</v>
      </c>
      <c r="H227" s="1">
        <v>0.84490417203654189</v>
      </c>
      <c r="I227" s="1">
        <v>0.74209299370654935</v>
      </c>
      <c r="J227" s="1">
        <v>0.76133378626124437</v>
      </c>
      <c r="K227" s="1">
        <v>0.95385580815218374</v>
      </c>
      <c r="L227" s="1">
        <v>0.9224170791854559</v>
      </c>
      <c r="M227" s="1">
        <v>0.89598821695938435</v>
      </c>
      <c r="N227" s="1">
        <v>0.88744136355503467</v>
      </c>
      <c r="AQ227">
        <v>8</v>
      </c>
      <c r="AR227" s="1">
        <v>0.8571500807750253</v>
      </c>
      <c r="AS227" s="1">
        <v>6.95254676795862E-2</v>
      </c>
      <c r="AT227" t="s">
        <v>308</v>
      </c>
    </row>
    <row r="228" spans="1:46">
      <c r="A228" t="s">
        <v>20</v>
      </c>
      <c r="B228">
        <v>108796541</v>
      </c>
      <c r="C228">
        <v>108797740</v>
      </c>
      <c r="D228">
        <v>1199</v>
      </c>
      <c r="E228" t="s">
        <v>211</v>
      </c>
      <c r="F228" t="s">
        <v>162</v>
      </c>
      <c r="G228" s="1">
        <v>0.71367233900000004</v>
      </c>
      <c r="H228" s="1">
        <v>0.70932846599999999</v>
      </c>
      <c r="I228" s="1">
        <v>0.91972750299999995</v>
      </c>
      <c r="J228" s="1">
        <v>0.64870875100000003</v>
      </c>
      <c r="K228" s="1">
        <v>0.55327970500000001</v>
      </c>
      <c r="L228" s="1">
        <v>0.57355327199999995</v>
      </c>
      <c r="M228" s="1">
        <v>0.63454902300000005</v>
      </c>
      <c r="N228" s="1">
        <v>0.63080162299999998</v>
      </c>
      <c r="O228" s="1">
        <v>0.891323325</v>
      </c>
      <c r="P228" s="1">
        <v>0.88468637800000005</v>
      </c>
      <c r="Q228" s="1">
        <v>1.252783719</v>
      </c>
      <c r="R228" s="1">
        <v>1.2650447460000001</v>
      </c>
      <c r="S228" s="1">
        <v>0.93634261600000002</v>
      </c>
      <c r="T228" s="1">
        <v>0.93572956399999996</v>
      </c>
      <c r="U228" s="1">
        <v>1.115193678</v>
      </c>
      <c r="AQ228">
        <v>15</v>
      </c>
      <c r="AR228" s="1">
        <v>0.84431498053333343</v>
      </c>
      <c r="AS228" s="1">
        <v>0.22579366837973799</v>
      </c>
      <c r="AT228" t="s">
        <v>308</v>
      </c>
    </row>
    <row r="229" spans="1:46">
      <c r="A229" t="s">
        <v>18</v>
      </c>
      <c r="B229">
        <v>21995865</v>
      </c>
      <c r="C229">
        <v>21996344</v>
      </c>
      <c r="D229">
        <v>479</v>
      </c>
      <c r="E229" t="s">
        <v>88</v>
      </c>
      <c r="F229" t="s">
        <v>7</v>
      </c>
      <c r="G229" s="1">
        <v>1.5509999999999999</v>
      </c>
      <c r="H229" s="1">
        <v>0.57699999999999996</v>
      </c>
      <c r="I229" s="1">
        <v>0.61699999999999999</v>
      </c>
      <c r="J229" s="1">
        <v>0.71299999999999997</v>
      </c>
      <c r="K229" s="1">
        <v>0.49199999999999999</v>
      </c>
      <c r="L229" s="1">
        <v>0.437</v>
      </c>
      <c r="M229" s="1">
        <v>0.53900000000000003</v>
      </c>
      <c r="N229" s="1">
        <v>0.71099999999999997</v>
      </c>
      <c r="O229" s="1">
        <v>0.61699999999999999</v>
      </c>
      <c r="P229" s="1">
        <v>0.42599999999999999</v>
      </c>
      <c r="Q229" s="1">
        <v>0.54500000000000004</v>
      </c>
      <c r="R229" s="1">
        <v>1.7070000000000001</v>
      </c>
      <c r="S229" s="1">
        <v>0.53200000000000003</v>
      </c>
      <c r="T229" s="1">
        <v>0.84099999999999997</v>
      </c>
      <c r="U229" s="1">
        <v>0.97299999999999998</v>
      </c>
      <c r="V229" s="1">
        <v>1.1779999999999999</v>
      </c>
      <c r="W229" s="1">
        <v>0.65600000000000003</v>
      </c>
      <c r="X229" s="1">
        <v>1.3340000000000001</v>
      </c>
      <c r="Y229" s="1">
        <v>0.91300000000000003</v>
      </c>
      <c r="Z229" s="1">
        <v>0.50600000000000001</v>
      </c>
      <c r="AA229" s="1">
        <v>0.69799999999999995</v>
      </c>
      <c r="AB229" s="1">
        <v>1.425</v>
      </c>
      <c r="AC229" s="1">
        <v>0.95799999999999996</v>
      </c>
      <c r="AD229" s="1">
        <v>0.52800000000000002</v>
      </c>
      <c r="AQ229">
        <v>24</v>
      </c>
      <c r="AR229" s="1">
        <v>0.81141666666666656</v>
      </c>
      <c r="AS229" s="1">
        <v>0.36324726618226477</v>
      </c>
      <c r="AT229" t="s">
        <v>308</v>
      </c>
    </row>
    <row r="230" spans="1:46">
      <c r="A230" t="s">
        <v>20</v>
      </c>
      <c r="B230">
        <v>80629225</v>
      </c>
      <c r="C230">
        <v>80629924</v>
      </c>
      <c r="D230">
        <v>699</v>
      </c>
      <c r="E230" t="s">
        <v>149</v>
      </c>
      <c r="F230" t="s">
        <v>98</v>
      </c>
      <c r="G230" s="1">
        <v>0.27090205099999998</v>
      </c>
      <c r="H230" s="1">
        <v>0.35641150700000002</v>
      </c>
      <c r="I230" s="1">
        <v>0.25509554099999998</v>
      </c>
      <c r="J230" s="1">
        <v>0.210859357</v>
      </c>
      <c r="K230" s="1">
        <v>1.082142215</v>
      </c>
      <c r="L230" s="1">
        <v>1.0744924</v>
      </c>
      <c r="M230" s="1">
        <v>1.027740573</v>
      </c>
      <c r="N230" s="1">
        <v>0.99668818999999997</v>
      </c>
      <c r="O230" s="1">
        <v>1.0263811979999999</v>
      </c>
      <c r="P230" s="1">
        <v>1.0228361619999999</v>
      </c>
      <c r="Q230" s="1">
        <v>0.97000713000000005</v>
      </c>
      <c r="R230" s="1">
        <v>0.96760823399999996</v>
      </c>
      <c r="S230" s="1">
        <v>0.93118168800000001</v>
      </c>
      <c r="T230" s="1">
        <v>0.85712530799999997</v>
      </c>
      <c r="U230" s="1">
        <v>1.0577859519999999</v>
      </c>
      <c r="AQ230">
        <v>15</v>
      </c>
      <c r="AR230" s="1">
        <v>0.80715050040000014</v>
      </c>
      <c r="AS230" s="1">
        <v>0.32764647734991403</v>
      </c>
      <c r="AT230" t="s">
        <v>308</v>
      </c>
    </row>
    <row r="231" spans="1:46">
      <c r="A231" t="s">
        <v>20</v>
      </c>
      <c r="B231">
        <v>114361954</v>
      </c>
      <c r="C231">
        <v>114362553</v>
      </c>
      <c r="D231">
        <v>599</v>
      </c>
      <c r="E231" t="s">
        <v>216</v>
      </c>
      <c r="F231" t="s">
        <v>162</v>
      </c>
      <c r="G231" s="1">
        <v>0.68295402800000005</v>
      </c>
      <c r="H231" s="1">
        <v>0.69619959799999998</v>
      </c>
      <c r="I231" s="1">
        <v>0.69671178600000006</v>
      </c>
      <c r="J231" s="1">
        <v>0.46345230900000001</v>
      </c>
      <c r="K231" s="1">
        <v>0.87883026600000003</v>
      </c>
      <c r="L231" s="1">
        <v>0.67343640800000004</v>
      </c>
      <c r="M231" s="1">
        <v>0.76022309399999999</v>
      </c>
      <c r="N231" s="1">
        <v>0.65232000099999998</v>
      </c>
      <c r="O231" s="1">
        <v>0.79643364100000003</v>
      </c>
      <c r="P231" s="1">
        <v>0.79299522200000006</v>
      </c>
      <c r="Q231" s="1">
        <v>0.90483710799999995</v>
      </c>
      <c r="R231" s="1">
        <v>0.89883986699999996</v>
      </c>
      <c r="S231" s="1">
        <v>0.93119831500000005</v>
      </c>
      <c r="T231" s="1">
        <v>0.93077184499999999</v>
      </c>
      <c r="U231" s="1">
        <v>0.85859171400000001</v>
      </c>
      <c r="AQ231">
        <v>15</v>
      </c>
      <c r="AR231" s="1">
        <v>0.77451968013333317</v>
      </c>
      <c r="AS231" s="1">
        <v>0.12724299865422631</v>
      </c>
      <c r="AT231" t="s">
        <v>308</v>
      </c>
    </row>
    <row r="232" spans="1:46">
      <c r="A232" t="s">
        <v>20</v>
      </c>
      <c r="B232">
        <v>109488686</v>
      </c>
      <c r="C232">
        <v>109489235</v>
      </c>
      <c r="D232">
        <v>549</v>
      </c>
      <c r="E232" t="s">
        <v>212</v>
      </c>
      <c r="F232" t="s">
        <v>162</v>
      </c>
      <c r="G232" s="1">
        <v>0.60234721199999997</v>
      </c>
      <c r="H232" s="1">
        <v>0.60905587400000005</v>
      </c>
      <c r="I232" s="1">
        <v>0.61024793700000002</v>
      </c>
      <c r="J232" s="1">
        <v>0.65983634199999996</v>
      </c>
      <c r="K232" s="1">
        <v>0.668701302</v>
      </c>
      <c r="L232" s="1">
        <v>0.60613097599999999</v>
      </c>
      <c r="M232" s="1">
        <v>0.98284068199999997</v>
      </c>
      <c r="N232" s="1">
        <v>1.1694516290000001</v>
      </c>
      <c r="O232" s="1">
        <v>1.012702749</v>
      </c>
      <c r="P232" s="1">
        <v>1.0906279109999999</v>
      </c>
      <c r="Q232" s="1">
        <v>0.673414391</v>
      </c>
      <c r="R232" s="1">
        <v>0.64414800699999997</v>
      </c>
      <c r="S232" s="1">
        <v>0.63167110100000001</v>
      </c>
      <c r="T232" s="1">
        <v>0.64669737599999999</v>
      </c>
      <c r="U232" s="1">
        <v>0.832181701</v>
      </c>
      <c r="V232" s="1">
        <v>0.86577999100000003</v>
      </c>
      <c r="W232" s="1">
        <v>0.84609037099999995</v>
      </c>
      <c r="X232" s="1">
        <v>0.75927953000000004</v>
      </c>
      <c r="AQ232">
        <v>18</v>
      </c>
      <c r="AR232" s="1">
        <v>0.77284472677777794</v>
      </c>
      <c r="AS232" s="1">
        <v>0.17852118634342914</v>
      </c>
      <c r="AT232" t="s">
        <v>308</v>
      </c>
    </row>
    <row r="233" spans="1:46">
      <c r="A233" t="s">
        <v>43</v>
      </c>
      <c r="B233">
        <v>122309300</v>
      </c>
      <c r="C233">
        <v>122309476</v>
      </c>
      <c r="D233">
        <v>176</v>
      </c>
      <c r="E233" t="s">
        <v>265</v>
      </c>
      <c r="F233" t="s">
        <v>224</v>
      </c>
      <c r="G233" s="1">
        <v>0.64</v>
      </c>
      <c r="H233" s="1">
        <v>0.80500000000000005</v>
      </c>
      <c r="I233" s="1">
        <v>0.876</v>
      </c>
      <c r="J233" s="1">
        <v>0.71299999999999997</v>
      </c>
      <c r="K233" s="1">
        <v>0.79200000000000004</v>
      </c>
      <c r="AQ233">
        <v>5</v>
      </c>
      <c r="AR233" s="1">
        <v>0.7652000000000001</v>
      </c>
      <c r="AS233" s="1">
        <v>8.1214284457844788E-2</v>
      </c>
      <c r="AT233" t="s">
        <v>308</v>
      </c>
    </row>
    <row r="234" spans="1:46">
      <c r="A234" t="s">
        <v>20</v>
      </c>
      <c r="B234">
        <v>69829229</v>
      </c>
      <c r="C234">
        <v>69829778</v>
      </c>
      <c r="D234">
        <v>549</v>
      </c>
      <c r="E234" t="s">
        <v>176</v>
      </c>
      <c r="F234" t="s">
        <v>162</v>
      </c>
      <c r="G234" s="1">
        <v>0.18083656000000001</v>
      </c>
      <c r="H234" s="1">
        <v>0.20193647200000001</v>
      </c>
      <c r="I234" s="1">
        <v>0.91308680399999997</v>
      </c>
      <c r="J234" s="1">
        <v>1.023603544</v>
      </c>
      <c r="K234" s="1">
        <v>0.95828107100000004</v>
      </c>
      <c r="L234" s="1">
        <v>0.93341331699999996</v>
      </c>
      <c r="M234" s="1">
        <v>0.827675787</v>
      </c>
      <c r="N234" s="1">
        <v>0.76566504899999999</v>
      </c>
      <c r="O234" s="1">
        <v>0.94907371900000004</v>
      </c>
      <c r="P234" s="1">
        <v>0.87406366999999996</v>
      </c>
      <c r="Q234" s="1">
        <v>0.93131193800000001</v>
      </c>
      <c r="R234" s="1">
        <v>0.92532252800000003</v>
      </c>
      <c r="S234" s="1">
        <v>0.63305891000000003</v>
      </c>
      <c r="T234" s="1">
        <v>0.58677990800000002</v>
      </c>
      <c r="U234" s="1">
        <v>0.63466263599999995</v>
      </c>
      <c r="V234" s="1">
        <v>0.58595779599999998</v>
      </c>
      <c r="AQ234">
        <v>16</v>
      </c>
      <c r="AR234" s="1">
        <v>0.74529560681250018</v>
      </c>
      <c r="AS234" s="1">
        <v>0.25098379476610766</v>
      </c>
      <c r="AT234" t="s">
        <v>308</v>
      </c>
    </row>
    <row r="235" spans="1:46">
      <c r="A235" t="s">
        <v>20</v>
      </c>
      <c r="B235">
        <v>73448326</v>
      </c>
      <c r="C235">
        <v>73449091</v>
      </c>
      <c r="D235">
        <v>765</v>
      </c>
      <c r="E235" t="s">
        <v>280</v>
      </c>
      <c r="F235" t="s">
        <v>277</v>
      </c>
      <c r="G235" s="1">
        <v>1.3110766970000001</v>
      </c>
      <c r="H235" s="1">
        <v>1.227288288</v>
      </c>
      <c r="I235" s="1">
        <v>1.2450892490000001</v>
      </c>
      <c r="J235" s="1">
        <v>1.3070339879999999</v>
      </c>
      <c r="K235" s="1">
        <v>1.1835357399999999</v>
      </c>
      <c r="L235" s="1">
        <v>1.192142799</v>
      </c>
      <c r="M235" s="1">
        <v>1.3389192270000001</v>
      </c>
      <c r="N235" s="1">
        <v>0.50321165300000004</v>
      </c>
      <c r="O235" s="1">
        <v>0.53210864199999997</v>
      </c>
      <c r="P235" s="1">
        <v>0.47613008499999998</v>
      </c>
      <c r="Q235" s="1">
        <v>0.52479580999999997</v>
      </c>
      <c r="R235" s="1">
        <v>0.67774017499999994</v>
      </c>
      <c r="S235" s="1">
        <v>0.70411860800000003</v>
      </c>
      <c r="T235" s="1">
        <v>0.68793844199999998</v>
      </c>
      <c r="U235" s="1">
        <v>0.69488602300000002</v>
      </c>
      <c r="V235" s="1">
        <v>0.74992001500000005</v>
      </c>
      <c r="W235" s="1">
        <v>0.69746149700000004</v>
      </c>
      <c r="X235" s="1">
        <v>0.54580480099999995</v>
      </c>
      <c r="Y235" s="1">
        <v>0.62535206799999998</v>
      </c>
      <c r="Z235" s="1">
        <v>0.59702491599999996</v>
      </c>
      <c r="AA235" s="1">
        <v>0.60325096899999997</v>
      </c>
      <c r="AB235" s="1">
        <v>0.56462068499999996</v>
      </c>
      <c r="AC235" s="1">
        <v>0.59430969600000005</v>
      </c>
      <c r="AD235" s="1">
        <v>0.95356391100000004</v>
      </c>
      <c r="AE235" s="1">
        <v>1.1170746629999999</v>
      </c>
      <c r="AF235" s="1">
        <v>1.0448732169999999</v>
      </c>
      <c r="AG235" s="1">
        <v>0.97414572700000002</v>
      </c>
      <c r="AH235" s="1">
        <v>0.47138078700000002</v>
      </c>
      <c r="AI235" s="1">
        <v>0.48699325199999999</v>
      </c>
      <c r="AJ235" s="1">
        <v>0.45935272999999999</v>
      </c>
      <c r="AK235" s="1">
        <v>0.31022445999999998</v>
      </c>
      <c r="AL235" s="1">
        <v>0.45659979699999997</v>
      </c>
      <c r="AM235" s="1">
        <v>0.43706702800000002</v>
      </c>
      <c r="AN235" s="1">
        <v>0.36283367799999999</v>
      </c>
      <c r="AO235" s="1">
        <v>0.41180640299999999</v>
      </c>
      <c r="AQ235">
        <v>35</v>
      </c>
      <c r="AR235" s="1">
        <v>0.74484787788571449</v>
      </c>
      <c r="AS235" s="1">
        <v>0.31284599239725969</v>
      </c>
      <c r="AT235" t="s">
        <v>308</v>
      </c>
    </row>
    <row r="236" spans="1:46">
      <c r="A236" t="s">
        <v>20</v>
      </c>
      <c r="B236">
        <v>100684517</v>
      </c>
      <c r="C236">
        <v>100685216</v>
      </c>
      <c r="D236">
        <v>699</v>
      </c>
      <c r="E236" t="s">
        <v>150</v>
      </c>
      <c r="F236" t="s">
        <v>98</v>
      </c>
      <c r="G236" s="1">
        <v>1.1599999999999999</v>
      </c>
      <c r="H236" s="1">
        <v>1.21</v>
      </c>
      <c r="I236" s="1">
        <v>0.91</v>
      </c>
      <c r="J236" s="1">
        <v>0.94</v>
      </c>
      <c r="K236" s="1">
        <v>1.03</v>
      </c>
      <c r="L236" s="1">
        <v>1.01</v>
      </c>
      <c r="M236" s="1">
        <v>0.88</v>
      </c>
      <c r="N236" s="1">
        <v>0.88</v>
      </c>
      <c r="O236" s="1">
        <v>0.37</v>
      </c>
      <c r="P236" s="1">
        <v>0.38</v>
      </c>
      <c r="Q236" s="1">
        <v>0.39</v>
      </c>
      <c r="R236" s="1">
        <v>0.38</v>
      </c>
      <c r="S236" s="1">
        <v>0.36</v>
      </c>
      <c r="T236" s="1">
        <v>0.38</v>
      </c>
      <c r="U236" s="1">
        <v>0.38</v>
      </c>
      <c r="V236" s="1">
        <v>1.06</v>
      </c>
      <c r="W236" s="1">
        <v>1.1100000000000001</v>
      </c>
      <c r="X236" s="1">
        <v>0.34</v>
      </c>
      <c r="Y236" s="1">
        <v>0.3</v>
      </c>
      <c r="Z236" s="1">
        <v>1.19</v>
      </c>
      <c r="AA236" s="1">
        <v>1.1399999999999999</v>
      </c>
      <c r="AB236" s="1">
        <v>0.6</v>
      </c>
      <c r="AC236" s="1">
        <v>0.57999999999999996</v>
      </c>
      <c r="AQ236">
        <v>23</v>
      </c>
      <c r="AR236" s="1">
        <v>0.73826086956521753</v>
      </c>
      <c r="AS236" s="1">
        <v>0.33525658147951465</v>
      </c>
      <c r="AT236" t="s">
        <v>308</v>
      </c>
    </row>
    <row r="237" spans="1:46">
      <c r="A237" t="s">
        <v>20</v>
      </c>
      <c r="B237">
        <v>91474804</v>
      </c>
      <c r="C237">
        <v>91475403</v>
      </c>
      <c r="D237">
        <v>599</v>
      </c>
      <c r="E237" t="s">
        <v>191</v>
      </c>
      <c r="F237" t="s">
        <v>162</v>
      </c>
      <c r="G237" s="1">
        <v>1.323266885</v>
      </c>
      <c r="H237" s="1">
        <v>0.97378756300000002</v>
      </c>
      <c r="I237" s="1">
        <v>0.907438262</v>
      </c>
      <c r="J237" s="1">
        <v>0.870217197</v>
      </c>
      <c r="K237" s="1">
        <v>0.57314273699999996</v>
      </c>
      <c r="L237" s="1">
        <v>0.95900155600000003</v>
      </c>
      <c r="M237" s="1">
        <v>0.98408997799999998</v>
      </c>
      <c r="N237" s="1">
        <v>0.650214242</v>
      </c>
      <c r="O237" s="1">
        <v>0.55963590100000005</v>
      </c>
      <c r="P237" s="1">
        <v>0.57381604500000005</v>
      </c>
      <c r="Q237" s="1">
        <v>0.58354490299999995</v>
      </c>
      <c r="R237" s="1">
        <v>0.57141714799999999</v>
      </c>
      <c r="S237" s="1">
        <v>0.48908168899999999</v>
      </c>
      <c r="T237" s="1">
        <v>0.481271948</v>
      </c>
      <c r="U237" s="1">
        <v>0.55363865999999995</v>
      </c>
      <c r="AQ237">
        <v>15</v>
      </c>
      <c r="AR237" s="1">
        <v>0.7369043142666668</v>
      </c>
      <c r="AS237" s="1">
        <v>0.23955891346770486</v>
      </c>
      <c r="AT237" t="s">
        <v>308</v>
      </c>
    </row>
    <row r="238" spans="1:46">
      <c r="A238" t="s">
        <v>20</v>
      </c>
      <c r="B238">
        <v>105708790</v>
      </c>
      <c r="C238">
        <v>105709239</v>
      </c>
      <c r="D238">
        <v>449</v>
      </c>
      <c r="E238" t="s">
        <v>204</v>
      </c>
      <c r="F238" t="s">
        <v>162</v>
      </c>
      <c r="G238" s="1">
        <v>0.610163766</v>
      </c>
      <c r="H238" s="1">
        <v>0.56585293000000003</v>
      </c>
      <c r="I238" s="1">
        <v>0.60762439300000004</v>
      </c>
      <c r="J238" s="1">
        <v>0.65447389700000003</v>
      </c>
      <c r="K238" s="1">
        <v>0.68651625599999999</v>
      </c>
      <c r="L238" s="1">
        <v>0.641219439</v>
      </c>
      <c r="M238" s="1">
        <v>0.594876179</v>
      </c>
      <c r="N238" s="1">
        <v>0.62798766100000003</v>
      </c>
      <c r="O238" s="1">
        <v>0.50736078200000001</v>
      </c>
      <c r="P238" s="1">
        <v>0.94805560899999997</v>
      </c>
      <c r="Q238" s="1">
        <v>0.99335329000000006</v>
      </c>
      <c r="R238" s="1">
        <v>0.91673685699999996</v>
      </c>
      <c r="S238" s="1">
        <v>0.85023338100000001</v>
      </c>
      <c r="T238" s="1">
        <v>0.86281859500000002</v>
      </c>
      <c r="U238" s="1">
        <v>0.64396316499999995</v>
      </c>
      <c r="V238" s="1">
        <v>0.83777560500000003</v>
      </c>
      <c r="W238" s="1">
        <v>0.80920947399999998</v>
      </c>
      <c r="AQ238">
        <v>17</v>
      </c>
      <c r="AR238" s="1">
        <v>0.72695419288235286</v>
      </c>
      <c r="AS238" s="1">
        <v>0.14531831759732006</v>
      </c>
      <c r="AT238" t="s">
        <v>308</v>
      </c>
    </row>
    <row r="239" spans="1:46">
      <c r="A239" t="s">
        <v>51</v>
      </c>
      <c r="B239">
        <v>88322313</v>
      </c>
      <c r="C239">
        <v>88322595</v>
      </c>
      <c r="D239">
        <v>282</v>
      </c>
      <c r="E239" t="s">
        <v>292</v>
      </c>
      <c r="F239" t="s">
        <v>288</v>
      </c>
      <c r="G239" s="1">
        <v>0.55421467095944887</v>
      </c>
      <c r="H239" s="1">
        <v>0.48013004504961521</v>
      </c>
      <c r="I239" s="1">
        <v>0.72581164486647054</v>
      </c>
      <c r="J239" s="1">
        <v>0.92441298774490632</v>
      </c>
      <c r="K239" s="1">
        <v>0.90472181372881344</v>
      </c>
      <c r="AQ239">
        <v>5</v>
      </c>
      <c r="AR239" s="1">
        <v>0.71785823246985081</v>
      </c>
      <c r="AS239" s="1">
        <v>0.17941016025539563</v>
      </c>
      <c r="AT239" t="s">
        <v>308</v>
      </c>
    </row>
    <row r="240" spans="1:46">
      <c r="A240" t="s">
        <v>51</v>
      </c>
      <c r="B240">
        <v>38832190</v>
      </c>
      <c r="C240">
        <v>38832724</v>
      </c>
      <c r="D240">
        <v>534</v>
      </c>
      <c r="E240" t="s">
        <v>293</v>
      </c>
      <c r="F240" t="s">
        <v>288</v>
      </c>
      <c r="G240" s="1">
        <v>0.79579622878304179</v>
      </c>
      <c r="H240" s="1">
        <v>0.62906957422344401</v>
      </c>
      <c r="AQ240">
        <v>2</v>
      </c>
      <c r="AR240" s="1">
        <v>0.7124329015032429</v>
      </c>
      <c r="AS240" s="1">
        <v>8.3363327279798949E-2</v>
      </c>
      <c r="AT240" t="s">
        <v>308</v>
      </c>
    </row>
    <row r="241" spans="1:46">
      <c r="A241" t="s">
        <v>51</v>
      </c>
      <c r="B241">
        <v>38642265</v>
      </c>
      <c r="C241">
        <v>38642444</v>
      </c>
      <c r="D241">
        <v>179</v>
      </c>
      <c r="E241" t="s">
        <v>304</v>
      </c>
      <c r="F241" t="s">
        <v>288</v>
      </c>
      <c r="G241" s="1">
        <v>0.63486256892065018</v>
      </c>
      <c r="H241" s="1">
        <v>0.67870603608502345</v>
      </c>
      <c r="I241" s="1">
        <v>0.86852367526640706</v>
      </c>
      <c r="J241" s="1">
        <v>0.89906870310137821</v>
      </c>
      <c r="K241" s="1">
        <v>0.67987574854851718</v>
      </c>
      <c r="L241" s="1">
        <v>0.42866556586901133</v>
      </c>
      <c r="M241" s="1">
        <v>0.79442164040260899</v>
      </c>
      <c r="N241" s="1">
        <v>0.65656609741800886</v>
      </c>
      <c r="AQ241">
        <v>8</v>
      </c>
      <c r="AR241" s="1">
        <v>0.70508625445145068</v>
      </c>
      <c r="AS241" s="1">
        <v>0.14024409361151349</v>
      </c>
      <c r="AT241" t="s">
        <v>308</v>
      </c>
    </row>
    <row r="242" spans="1:46">
      <c r="A242" t="s">
        <v>51</v>
      </c>
      <c r="B242">
        <v>38765236</v>
      </c>
      <c r="C242">
        <v>38765385</v>
      </c>
      <c r="D242">
        <v>149</v>
      </c>
      <c r="E242" t="s">
        <v>302</v>
      </c>
      <c r="F242" t="s">
        <v>288</v>
      </c>
      <c r="G242" s="1">
        <v>1.0021307578137459</v>
      </c>
      <c r="H242" s="1">
        <v>1.3414375611519513</v>
      </c>
      <c r="I242" s="1">
        <v>0.91358934696293381</v>
      </c>
      <c r="J242" s="1">
        <v>0.76721565668398406</v>
      </c>
      <c r="K242" s="1">
        <v>0.92710958223878104</v>
      </c>
      <c r="L242" s="1">
        <v>0.54794021644725155</v>
      </c>
      <c r="M242" s="1">
        <v>0.369653359552301</v>
      </c>
      <c r="N242" s="1">
        <v>0.36859303963968121</v>
      </c>
      <c r="O242" s="1">
        <v>0.43819877956069814</v>
      </c>
      <c r="P242" s="1">
        <v>0.52777392363192033</v>
      </c>
      <c r="Q242" s="1">
        <v>0.43769075135486091</v>
      </c>
      <c r="AQ242">
        <v>11</v>
      </c>
      <c r="AR242" s="1">
        <v>0.69466663409437368</v>
      </c>
      <c r="AS242" s="1">
        <v>0.30349762007169667</v>
      </c>
      <c r="AT242" t="s">
        <v>308</v>
      </c>
    </row>
    <row r="243" spans="1:46">
      <c r="A243" t="s">
        <v>43</v>
      </c>
      <c r="B243">
        <v>122306654</v>
      </c>
      <c r="C243">
        <v>122307303</v>
      </c>
      <c r="D243">
        <v>649</v>
      </c>
      <c r="E243" t="s">
        <v>267</v>
      </c>
      <c r="F243" t="s">
        <v>224</v>
      </c>
      <c r="G243" s="1">
        <v>0.58599999999999997</v>
      </c>
      <c r="H243" s="1">
        <v>0.95</v>
      </c>
      <c r="I243" s="1">
        <v>0.64400000000000002</v>
      </c>
      <c r="J243" s="1">
        <v>0.59099999999999997</v>
      </c>
      <c r="K243" s="1">
        <v>0.63100000000000001</v>
      </c>
      <c r="AQ243">
        <v>5</v>
      </c>
      <c r="AR243" s="1">
        <v>0.6804</v>
      </c>
      <c r="AS243" s="1">
        <v>0.13664055035017941</v>
      </c>
      <c r="AT243" t="s">
        <v>308</v>
      </c>
    </row>
    <row r="244" spans="1:46">
      <c r="A244" t="s">
        <v>20</v>
      </c>
      <c r="B244">
        <v>108330771</v>
      </c>
      <c r="C244">
        <v>108331370</v>
      </c>
      <c r="D244">
        <v>599</v>
      </c>
      <c r="E244" t="s">
        <v>210</v>
      </c>
      <c r="F244" t="s">
        <v>162</v>
      </c>
      <c r="G244" s="1">
        <v>0.52340551099999999</v>
      </c>
      <c r="H244" s="1">
        <v>0.48117309400000002</v>
      </c>
      <c r="I244" s="1">
        <v>0.47182956999999998</v>
      </c>
      <c r="J244" s="1">
        <v>0.62339103500000004</v>
      </c>
      <c r="K244" s="1">
        <v>0.47312223799999997</v>
      </c>
      <c r="L244" s="1">
        <v>0.449356268</v>
      </c>
      <c r="M244" s="1">
        <v>0.69166324000000001</v>
      </c>
      <c r="N244" s="1">
        <v>0.66269444899999996</v>
      </c>
      <c r="O244" s="1">
        <v>0.59876791600000001</v>
      </c>
      <c r="P244" s="1">
        <v>0.91968295499999997</v>
      </c>
      <c r="Q244" s="1">
        <v>0.93617480600000003</v>
      </c>
      <c r="R244" s="1">
        <v>0.986662382</v>
      </c>
      <c r="S244" s="1">
        <v>0.95816664299999998</v>
      </c>
      <c r="AQ244">
        <v>13</v>
      </c>
      <c r="AR244" s="1">
        <v>0.67508385438461538</v>
      </c>
      <c r="AS244" s="1">
        <v>0.19763998685496373</v>
      </c>
      <c r="AT244" t="s">
        <v>308</v>
      </c>
    </row>
    <row r="245" spans="1:46">
      <c r="A245" t="s">
        <v>20</v>
      </c>
      <c r="B245">
        <v>83695530</v>
      </c>
      <c r="C245">
        <v>83696479</v>
      </c>
      <c r="D245">
        <v>949</v>
      </c>
      <c r="E245" t="s">
        <v>151</v>
      </c>
      <c r="F245" t="s">
        <v>98</v>
      </c>
      <c r="G245" s="1">
        <v>0.86781221600000003</v>
      </c>
      <c r="H245" s="1">
        <v>0.54588084100000001</v>
      </c>
      <c r="I245" s="1">
        <v>0.16249665399999999</v>
      </c>
      <c r="J245" s="1">
        <v>0.51029388099999995</v>
      </c>
      <c r="K245" s="1">
        <v>0.71370911599999998</v>
      </c>
      <c r="L245" s="1">
        <v>0.738504363</v>
      </c>
      <c r="M245" s="1">
        <v>0.54453187700000005</v>
      </c>
      <c r="N245" s="1">
        <v>0.43038381199999998</v>
      </c>
      <c r="O245" s="1">
        <v>0.50764290300000003</v>
      </c>
      <c r="P245" s="1">
        <v>0.98507814199999999</v>
      </c>
      <c r="Q245" s="1">
        <v>0.76527510200000004</v>
      </c>
      <c r="R245" s="1">
        <v>1.1298223080000001</v>
      </c>
      <c r="AQ245">
        <v>12</v>
      </c>
      <c r="AR245" s="1">
        <v>0.65845260125000005</v>
      </c>
      <c r="AS245" s="1">
        <v>0.25197722856483223</v>
      </c>
      <c r="AT245" t="s">
        <v>308</v>
      </c>
    </row>
    <row r="246" spans="1:46">
      <c r="A246" t="s">
        <v>20</v>
      </c>
      <c r="B246">
        <v>107696305</v>
      </c>
      <c r="C246">
        <v>107696854</v>
      </c>
      <c r="D246">
        <v>549</v>
      </c>
      <c r="E246" t="s">
        <v>208</v>
      </c>
      <c r="F246" t="s">
        <v>162</v>
      </c>
      <c r="G246" s="1">
        <v>0.50048972199999997</v>
      </c>
      <c r="H246" s="1">
        <v>0.45175173600000001</v>
      </c>
      <c r="I246" s="1">
        <v>0.57682162999999997</v>
      </c>
      <c r="J246" s="1">
        <v>0.75846739399999996</v>
      </c>
      <c r="K246" s="1">
        <v>0.71079374799999995</v>
      </c>
      <c r="L246" s="1">
        <v>0.68128443500000002</v>
      </c>
      <c r="AQ246">
        <v>6</v>
      </c>
      <c r="AR246" s="1">
        <v>0.61326811083333332</v>
      </c>
      <c r="AS246" s="1">
        <v>0.11206780119069422</v>
      </c>
      <c r="AT246" t="s">
        <v>308</v>
      </c>
    </row>
    <row r="247" spans="1:46">
      <c r="A247" t="s">
        <v>33</v>
      </c>
      <c r="B247">
        <v>78065987</v>
      </c>
      <c r="C247">
        <v>78066220</v>
      </c>
      <c r="D247">
        <v>233</v>
      </c>
      <c r="E247" t="s">
        <v>314</v>
      </c>
      <c r="F247" t="s">
        <v>224</v>
      </c>
      <c r="G247" s="1">
        <v>0.5</v>
      </c>
      <c r="H247" s="1">
        <v>0.6</v>
      </c>
      <c r="I247" s="1">
        <v>0.6</v>
      </c>
      <c r="J247" s="1">
        <v>0.6</v>
      </c>
      <c r="K247" s="1">
        <v>0.4</v>
      </c>
      <c r="L247" s="1">
        <v>0.5</v>
      </c>
      <c r="M247" s="1">
        <v>0.5</v>
      </c>
      <c r="N247" s="1">
        <v>0.5</v>
      </c>
      <c r="O247" s="1">
        <v>0.7</v>
      </c>
      <c r="P247" s="1">
        <v>0.8</v>
      </c>
      <c r="Q247" s="1">
        <v>0.8</v>
      </c>
      <c r="R247" s="1">
        <v>0.8</v>
      </c>
      <c r="AQ247">
        <v>12</v>
      </c>
      <c r="AR247" s="1">
        <v>0.60833333333333328</v>
      </c>
      <c r="AS247" s="1">
        <v>0.13202482931462398</v>
      </c>
      <c r="AT247" t="s">
        <v>308</v>
      </c>
    </row>
    <row r="248" spans="1:46">
      <c r="A248" t="s">
        <v>20</v>
      </c>
      <c r="B248">
        <v>123713721</v>
      </c>
      <c r="C248">
        <v>123714270</v>
      </c>
      <c r="D248">
        <v>549</v>
      </c>
      <c r="E248" t="s">
        <v>219</v>
      </c>
      <c r="F248" t="s">
        <v>162</v>
      </c>
      <c r="G248" s="1">
        <v>0.59577199999999997</v>
      </c>
      <c r="H248" s="1">
        <v>0.50688699999999998</v>
      </c>
      <c r="I248" s="1">
        <v>0.68352800000000002</v>
      </c>
      <c r="J248" s="1">
        <v>0.56221100000000002</v>
      </c>
      <c r="K248" s="1">
        <v>0.82686599999999999</v>
      </c>
      <c r="L248" s="1">
        <v>0.46437099999999998</v>
      </c>
      <c r="AQ248">
        <v>6</v>
      </c>
      <c r="AR248" s="1">
        <v>0.60660583333333329</v>
      </c>
      <c r="AS248" s="1">
        <v>0.12020428961482853</v>
      </c>
      <c r="AT248" t="s">
        <v>308</v>
      </c>
    </row>
    <row r="249" spans="1:46">
      <c r="A249" t="s">
        <v>20</v>
      </c>
      <c r="B249">
        <v>65300367</v>
      </c>
      <c r="C249">
        <v>65300916</v>
      </c>
      <c r="D249">
        <v>549</v>
      </c>
      <c r="E249" t="s">
        <v>153</v>
      </c>
      <c r="F249" t="s">
        <v>98</v>
      </c>
      <c r="G249" s="1">
        <v>0.524621805</v>
      </c>
      <c r="H249" s="1">
        <v>0.53944673399999998</v>
      </c>
      <c r="I249" s="1">
        <v>0.49587540499999999</v>
      </c>
      <c r="J249" s="1">
        <v>0.48630696000000001</v>
      </c>
      <c r="K249" s="1">
        <v>0.50236387800000004</v>
      </c>
      <c r="L249" s="1">
        <v>0.51098779800000005</v>
      </c>
      <c r="M249" s="1">
        <v>0.51193232300000002</v>
      </c>
      <c r="N249" s="1">
        <v>0.54322483300000002</v>
      </c>
      <c r="O249" s="1">
        <v>0.888505357</v>
      </c>
      <c r="P249" s="1">
        <v>1.0650966829999999</v>
      </c>
      <c r="Q249" s="1">
        <v>0.86266178599999999</v>
      </c>
      <c r="R249" s="1">
        <v>0.67069632999999995</v>
      </c>
      <c r="S249" s="1">
        <v>0.40440385200000001</v>
      </c>
      <c r="T249" s="1">
        <v>0.433112249</v>
      </c>
      <c r="U249" s="1">
        <v>0.39646123</v>
      </c>
      <c r="V249" s="1">
        <v>0.36596568099999999</v>
      </c>
      <c r="AQ249">
        <v>16</v>
      </c>
      <c r="AR249" s="1">
        <v>0.57510393150000005</v>
      </c>
      <c r="AS249" s="1">
        <v>0.19161873267862142</v>
      </c>
      <c r="AT249" t="s">
        <v>308</v>
      </c>
    </row>
    <row r="250" spans="1:46">
      <c r="A250" t="s">
        <v>20</v>
      </c>
      <c r="B250">
        <v>65300367</v>
      </c>
      <c r="C250">
        <v>65300916</v>
      </c>
      <c r="D250">
        <v>549</v>
      </c>
      <c r="E250" t="s">
        <v>153</v>
      </c>
      <c r="F250" t="s">
        <v>162</v>
      </c>
      <c r="G250" s="1">
        <v>0.524621805</v>
      </c>
      <c r="H250" s="1">
        <v>0.53944673399999998</v>
      </c>
      <c r="I250" s="1">
        <v>0.49587540499999999</v>
      </c>
      <c r="J250" s="1">
        <v>0.48630696000000001</v>
      </c>
      <c r="K250" s="1">
        <v>0.50236387800000004</v>
      </c>
      <c r="L250" s="1">
        <v>0.51098779800000005</v>
      </c>
      <c r="M250" s="1">
        <v>0.51193232300000002</v>
      </c>
      <c r="N250" s="1">
        <v>0.54322483300000002</v>
      </c>
      <c r="O250" s="1">
        <v>0.888505357</v>
      </c>
      <c r="P250" s="1">
        <v>1.0650966829999999</v>
      </c>
      <c r="Q250" s="1">
        <v>0.86266178599999999</v>
      </c>
      <c r="R250" s="1">
        <v>0.67069632999999995</v>
      </c>
      <c r="S250" s="1">
        <v>0.40440385200000001</v>
      </c>
      <c r="T250" s="1">
        <v>0.433112249</v>
      </c>
      <c r="U250" s="1">
        <v>0.39646123</v>
      </c>
      <c r="V250" s="1">
        <v>0.36596568099999999</v>
      </c>
      <c r="AQ250">
        <v>16</v>
      </c>
      <c r="AR250" s="1">
        <v>0.57510393150000005</v>
      </c>
      <c r="AS250" s="1">
        <v>0.19161873267862142</v>
      </c>
      <c r="AT250" t="s">
        <v>308</v>
      </c>
    </row>
    <row r="251" spans="1:46">
      <c r="A251" t="s">
        <v>20</v>
      </c>
      <c r="B251">
        <v>83898159</v>
      </c>
      <c r="C251">
        <v>83898858</v>
      </c>
      <c r="D251">
        <v>699</v>
      </c>
      <c r="E251" t="s">
        <v>160</v>
      </c>
      <c r="F251" t="s">
        <v>98</v>
      </c>
      <c r="G251" s="1">
        <v>0.315045358</v>
      </c>
      <c r="H251" s="1">
        <v>0.22284672899999999</v>
      </c>
      <c r="I251" s="1">
        <v>0.17923061000000001</v>
      </c>
      <c r="J251" s="1">
        <v>0.16231551299999999</v>
      </c>
      <c r="K251" s="1">
        <v>0.14199603499999999</v>
      </c>
      <c r="L251" s="1">
        <v>0.148564486</v>
      </c>
      <c r="M251" s="1">
        <v>0.12880573000000001</v>
      </c>
      <c r="N251" s="1">
        <v>0.12727042099999999</v>
      </c>
      <c r="O251" s="1">
        <v>0.86279119100000001</v>
      </c>
      <c r="P251" s="1">
        <v>0.87104058900000003</v>
      </c>
      <c r="Q251" s="1">
        <v>1.161162534</v>
      </c>
      <c r="R251" s="1">
        <v>1.158920613</v>
      </c>
      <c r="S251" s="1">
        <v>1.1230716489999999</v>
      </c>
      <c r="T251" s="1">
        <v>1.1158887959999999</v>
      </c>
      <c r="U251" s="1">
        <v>0.86496781300000003</v>
      </c>
      <c r="AQ251">
        <v>15</v>
      </c>
      <c r="AR251" s="1">
        <v>0.57226120446666673</v>
      </c>
      <c r="AS251" s="1">
        <v>0.43353943765128289</v>
      </c>
      <c r="AT251" t="s">
        <v>308</v>
      </c>
    </row>
    <row r="252" spans="1:46">
      <c r="A252" t="s">
        <v>20</v>
      </c>
      <c r="B252">
        <v>66079190</v>
      </c>
      <c r="C252">
        <v>66079989</v>
      </c>
      <c r="D252">
        <v>799</v>
      </c>
      <c r="E252" t="s">
        <v>152</v>
      </c>
      <c r="F252" t="s">
        <v>98</v>
      </c>
      <c r="G252" s="1">
        <v>0.49648701000000001</v>
      </c>
      <c r="H252" s="1">
        <v>0.53026801899999998</v>
      </c>
      <c r="I252" s="1">
        <v>0.51666177899999999</v>
      </c>
      <c r="J252" s="1">
        <v>0.47119817000000003</v>
      </c>
      <c r="K252" s="1">
        <v>0.80431646199999995</v>
      </c>
      <c r="L252" s="1">
        <v>0.85691161800000004</v>
      </c>
      <c r="M252" s="1">
        <v>0.46767931499999998</v>
      </c>
      <c r="N252" s="1">
        <v>0.49559556599999999</v>
      </c>
      <c r="O252" s="1">
        <v>0.51206690899999996</v>
      </c>
      <c r="P252" s="1">
        <v>0.54958213700000003</v>
      </c>
      <c r="Q252" s="1">
        <v>0.53920164199999998</v>
      </c>
      <c r="R252" s="1">
        <v>0.54846272200000001</v>
      </c>
      <c r="S252" s="1">
        <v>0.47231337800000001</v>
      </c>
      <c r="T252" s="1">
        <v>0.42672270400000001</v>
      </c>
      <c r="U252" s="1">
        <v>0.44161795999999998</v>
      </c>
      <c r="V252" s="1">
        <v>0.43733919199999999</v>
      </c>
      <c r="W252" s="1">
        <v>0.72956413099999995</v>
      </c>
      <c r="X252" s="1">
        <v>0.76763319900000004</v>
      </c>
      <c r="Y252" s="1">
        <v>0.666092028</v>
      </c>
      <c r="Z252" s="1">
        <v>0.64590265800000002</v>
      </c>
      <c r="AQ252">
        <v>20</v>
      </c>
      <c r="AR252" s="1">
        <v>0.56878082995000001</v>
      </c>
      <c r="AS252" s="1">
        <v>0.12681477851659184</v>
      </c>
      <c r="AT252" t="s">
        <v>308</v>
      </c>
    </row>
    <row r="253" spans="1:46">
      <c r="A253" t="s">
        <v>89</v>
      </c>
      <c r="B253">
        <v>4625931</v>
      </c>
      <c r="C253">
        <v>4626888</v>
      </c>
      <c r="D253">
        <v>957</v>
      </c>
      <c r="E253" t="s">
        <v>90</v>
      </c>
      <c r="F253" t="s">
        <v>7</v>
      </c>
      <c r="G253" s="1">
        <v>0.40899999999999997</v>
      </c>
      <c r="H253" s="1">
        <v>0.70899999999999996</v>
      </c>
      <c r="I253" s="1">
        <v>0.46400000000000002</v>
      </c>
      <c r="J253" s="1">
        <v>0.64400000000000002</v>
      </c>
      <c r="K253" s="1">
        <v>0.41699999999999998</v>
      </c>
      <c r="L253" s="1">
        <v>0.71699999999999997</v>
      </c>
      <c r="M253" s="1">
        <v>0.46500000000000002</v>
      </c>
      <c r="N253" s="1">
        <v>0.63300000000000001</v>
      </c>
      <c r="O253" s="1">
        <v>0.46500000000000002</v>
      </c>
      <c r="P253" s="1">
        <v>0.64500000000000002</v>
      </c>
      <c r="Q253" s="1">
        <v>0.59599999999999997</v>
      </c>
      <c r="R253" s="1">
        <v>0.47599999999999998</v>
      </c>
      <c r="S253" s="1">
        <v>0.495</v>
      </c>
      <c r="T253" s="1">
        <v>0.69499999999999995</v>
      </c>
      <c r="U253" s="1">
        <v>0.64200000000000002</v>
      </c>
      <c r="V253" s="1">
        <v>0.52500000000000002</v>
      </c>
      <c r="AQ253">
        <v>16</v>
      </c>
      <c r="AR253" s="1">
        <v>0.56231249999999999</v>
      </c>
      <c r="AS253" s="1">
        <v>0.10477399411948517</v>
      </c>
      <c r="AT253" t="s">
        <v>308</v>
      </c>
    </row>
    <row r="254" spans="1:46">
      <c r="A254" t="s">
        <v>20</v>
      </c>
      <c r="B254">
        <v>79146584</v>
      </c>
      <c r="C254">
        <v>79147402</v>
      </c>
      <c r="D254">
        <v>818</v>
      </c>
      <c r="E254" t="s">
        <v>282</v>
      </c>
      <c r="F254" t="s">
        <v>277</v>
      </c>
      <c r="G254" s="1">
        <v>0.491449996</v>
      </c>
      <c r="H254" s="1">
        <v>0.528290814</v>
      </c>
      <c r="I254" s="1">
        <v>0.51361969200000002</v>
      </c>
      <c r="J254" s="1">
        <v>0.492297661</v>
      </c>
      <c r="K254" s="1">
        <v>0.46999755500000001</v>
      </c>
      <c r="L254" s="1">
        <v>0.47345341899999999</v>
      </c>
      <c r="M254" s="1">
        <v>0.49777487999999998</v>
      </c>
      <c r="N254" s="1">
        <v>0.570906464</v>
      </c>
      <c r="O254" s="1">
        <v>0.31498575200000001</v>
      </c>
      <c r="P254" s="1">
        <v>1.5589337729999999</v>
      </c>
      <c r="Q254" s="1">
        <v>0.28579457600000002</v>
      </c>
      <c r="R254" s="1">
        <v>0.32655353199999998</v>
      </c>
      <c r="S254" s="1">
        <v>0.35079904499999998</v>
      </c>
      <c r="T254" s="1">
        <v>0.31945820699999999</v>
      </c>
      <c r="U254" s="1">
        <v>0.30517587200000001</v>
      </c>
      <c r="V254" s="1">
        <v>0.27618536599999999</v>
      </c>
      <c r="W254" s="1">
        <v>0.28913043300000002</v>
      </c>
      <c r="X254" s="1">
        <v>0.28174721000000003</v>
      </c>
      <c r="Y254" s="1">
        <v>0.28481559400000001</v>
      </c>
      <c r="Z254" s="1">
        <v>0.70394461100000005</v>
      </c>
      <c r="AA254" s="1">
        <v>0.754490879</v>
      </c>
      <c r="AB254" s="1">
        <v>0.76103674200000004</v>
      </c>
      <c r="AC254" s="1">
        <v>0.66549948400000003</v>
      </c>
      <c r="AD254" s="1">
        <v>0.84</v>
      </c>
      <c r="AE254" s="1">
        <v>0.84</v>
      </c>
      <c r="AF254" s="1">
        <v>0.83</v>
      </c>
      <c r="AG254" s="1">
        <v>0.84</v>
      </c>
      <c r="AH254" s="1">
        <v>0.79</v>
      </c>
      <c r="AI254" s="1">
        <v>0.79</v>
      </c>
      <c r="AJ254" s="1">
        <v>0.74</v>
      </c>
      <c r="AK254" s="1">
        <v>0.73</v>
      </c>
      <c r="AL254" s="1">
        <v>0.44</v>
      </c>
      <c r="AM254" s="1">
        <v>0.44</v>
      </c>
      <c r="AN254" s="1">
        <v>0.41</v>
      </c>
      <c r="AO254" s="1">
        <v>0.41</v>
      </c>
      <c r="AP254" s="1">
        <v>0.39</v>
      </c>
      <c r="AQ254">
        <v>36</v>
      </c>
      <c r="AR254" s="1">
        <v>0.55573170991666676</v>
      </c>
      <c r="AS254" s="1">
        <v>0.25715198668691658</v>
      </c>
      <c r="AT254" t="s">
        <v>308</v>
      </c>
    </row>
    <row r="255" spans="1:46">
      <c r="A255" t="s">
        <v>20</v>
      </c>
      <c r="B255">
        <v>127847549</v>
      </c>
      <c r="C255">
        <v>127848498</v>
      </c>
      <c r="D255">
        <v>949</v>
      </c>
      <c r="E255" t="s">
        <v>222</v>
      </c>
      <c r="F255" t="s">
        <v>162</v>
      </c>
      <c r="G255" s="1">
        <v>0.37245749</v>
      </c>
      <c r="H255" s="1">
        <v>0.37465157700000001</v>
      </c>
      <c r="I255" s="1">
        <v>0.35837503199999998</v>
      </c>
      <c r="J255" s="1">
        <v>0.36305425899999999</v>
      </c>
      <c r="K255" s="1">
        <v>0.35922580100000001</v>
      </c>
      <c r="L255" s="1">
        <v>0.357300377</v>
      </c>
      <c r="M255" s="1">
        <v>0.36276320699999998</v>
      </c>
      <c r="N255" s="1">
        <v>0.36278559500000002</v>
      </c>
      <c r="O255" s="1">
        <v>0.907106093</v>
      </c>
      <c r="P255" s="1">
        <v>0.89818795299999998</v>
      </c>
      <c r="Q255" s="1">
        <v>0.84975392800000005</v>
      </c>
      <c r="R255" s="1">
        <v>0.84633011999999996</v>
      </c>
      <c r="S255" s="1">
        <v>0.675220924</v>
      </c>
      <c r="T255" s="1">
        <v>0.69361205000000004</v>
      </c>
      <c r="U255" s="1">
        <v>0.29596315499999998</v>
      </c>
      <c r="AQ255">
        <v>15</v>
      </c>
      <c r="AR255" s="1">
        <v>0.53845250406666678</v>
      </c>
      <c r="AS255" s="1">
        <v>0.2313489225655338</v>
      </c>
      <c r="AT255" t="s">
        <v>308</v>
      </c>
    </row>
    <row r="256" spans="1:46">
      <c r="A256" t="s">
        <v>20</v>
      </c>
      <c r="B256">
        <v>92391770</v>
      </c>
      <c r="C256">
        <v>92392570</v>
      </c>
      <c r="D256">
        <v>800</v>
      </c>
      <c r="E256" t="s">
        <v>285</v>
      </c>
      <c r="F256" t="s">
        <v>277</v>
      </c>
      <c r="G256" s="1">
        <v>0.62838047100000005</v>
      </c>
      <c r="H256" s="1">
        <v>0.66091776000000002</v>
      </c>
      <c r="I256" s="1">
        <v>0.62779362599999999</v>
      </c>
      <c r="J256" s="1">
        <v>0.60836254000000001</v>
      </c>
      <c r="K256" s="1">
        <v>0.58925747799999995</v>
      </c>
      <c r="L256" s="1">
        <v>0.63274920499999998</v>
      </c>
      <c r="M256" s="1">
        <v>0.63920449899999998</v>
      </c>
      <c r="N256" s="1">
        <v>0.57464093699999996</v>
      </c>
      <c r="O256" s="1">
        <v>0.61357884200000001</v>
      </c>
      <c r="P256" s="1">
        <v>0.59823717799999998</v>
      </c>
      <c r="Q256" s="1">
        <v>0.57788964200000004</v>
      </c>
      <c r="R256" s="1">
        <v>0.32765211599999999</v>
      </c>
      <c r="S256" s="1">
        <v>0.31011830099999999</v>
      </c>
      <c r="T256" s="1">
        <v>0.32751158000000002</v>
      </c>
      <c r="U256" s="1">
        <v>0.31316993799999998</v>
      </c>
      <c r="AQ256">
        <v>15</v>
      </c>
      <c r="AR256" s="1">
        <v>0.53529760753333333</v>
      </c>
      <c r="AS256" s="1">
        <v>0.13199327981841347</v>
      </c>
      <c r="AT256" t="s">
        <v>308</v>
      </c>
    </row>
    <row r="257" spans="1:46">
      <c r="A257" t="s">
        <v>20</v>
      </c>
      <c r="B257">
        <v>63590798</v>
      </c>
      <c r="C257">
        <v>63591247</v>
      </c>
      <c r="D257">
        <v>449</v>
      </c>
      <c r="E257" t="s">
        <v>163</v>
      </c>
      <c r="F257" t="s">
        <v>162</v>
      </c>
      <c r="G257" s="1">
        <v>0.65034607899999997</v>
      </c>
      <c r="H257" s="1">
        <v>0.66345938100000001</v>
      </c>
      <c r="I257" s="1">
        <v>0.63816679399999998</v>
      </c>
      <c r="J257" s="1">
        <v>0.60522025700000004</v>
      </c>
      <c r="K257" s="1">
        <v>0.40541968699999997</v>
      </c>
      <c r="L257" s="1">
        <v>0.396931486</v>
      </c>
      <c r="M257" s="1">
        <v>0.45671867500000002</v>
      </c>
      <c r="N257" s="1">
        <v>0.41168389</v>
      </c>
      <c r="AQ257">
        <v>8</v>
      </c>
      <c r="AR257" s="1">
        <v>0.52849328112500005</v>
      </c>
      <c r="AS257" s="1">
        <v>0.11304363326026463</v>
      </c>
      <c r="AT257" t="s">
        <v>308</v>
      </c>
    </row>
    <row r="258" spans="1:46">
      <c r="A258" t="s">
        <v>20</v>
      </c>
      <c r="B258">
        <v>104084169</v>
      </c>
      <c r="C258">
        <v>104084518</v>
      </c>
      <c r="D258">
        <v>349</v>
      </c>
      <c r="E258" t="s">
        <v>200</v>
      </c>
      <c r="F258" t="s">
        <v>162</v>
      </c>
      <c r="G258" s="1">
        <v>0.62239262200000001</v>
      </c>
      <c r="H258" s="1">
        <v>0.48608813400000001</v>
      </c>
      <c r="I258" s="1">
        <v>0.50793702900000004</v>
      </c>
      <c r="J258" s="1">
        <v>0.49904355</v>
      </c>
      <c r="K258" s="1">
        <v>0.45768109800000001</v>
      </c>
      <c r="L258" s="1">
        <v>0.42958934300000001</v>
      </c>
      <c r="M258" s="1">
        <v>0.54226414300000003</v>
      </c>
      <c r="N258" s="1">
        <v>0.52580065300000001</v>
      </c>
      <c r="O258" s="1">
        <v>0.56396724399999998</v>
      </c>
      <c r="P258" s="1">
        <v>0.57420043899999995</v>
      </c>
      <c r="AQ258">
        <v>10</v>
      </c>
      <c r="AR258" s="1">
        <v>0.52089642549999993</v>
      </c>
      <c r="AS258" s="1">
        <v>5.4469068462727067E-2</v>
      </c>
      <c r="AT258" t="s">
        <v>308</v>
      </c>
    </row>
    <row r="259" spans="1:46">
      <c r="A259" t="s">
        <v>20</v>
      </c>
      <c r="B259">
        <v>112880175</v>
      </c>
      <c r="C259">
        <v>112880824</v>
      </c>
      <c r="D259">
        <v>649</v>
      </c>
      <c r="E259" t="s">
        <v>215</v>
      </c>
      <c r="F259" t="s">
        <v>162</v>
      </c>
      <c r="G259" s="1">
        <v>0.64126748</v>
      </c>
      <c r="H259" s="1">
        <v>0.87152633099999999</v>
      </c>
      <c r="I259" s="1">
        <v>0.70092234499999995</v>
      </c>
      <c r="J259" s="1">
        <v>0.77271645300000003</v>
      </c>
      <c r="K259" s="1">
        <v>0.38883234</v>
      </c>
      <c r="L259" s="1">
        <v>0.39922931499999997</v>
      </c>
      <c r="M259" s="1">
        <v>0.34683243699999999</v>
      </c>
      <c r="N259" s="1">
        <v>0.34067665200000002</v>
      </c>
      <c r="O259" s="1">
        <v>0.44796665200000002</v>
      </c>
      <c r="P259" s="1">
        <v>0.44990548200000002</v>
      </c>
      <c r="Q259" s="1">
        <v>0.482599002</v>
      </c>
      <c r="R259" s="1">
        <v>0.49425621600000003</v>
      </c>
      <c r="S259" s="1">
        <v>0.36511807899999998</v>
      </c>
      <c r="T259" s="1">
        <v>0.39466538600000001</v>
      </c>
      <c r="U259" s="1">
        <v>0.45621623100000003</v>
      </c>
      <c r="AQ259">
        <v>15</v>
      </c>
      <c r="AR259" s="1">
        <v>0.50351536006666664</v>
      </c>
      <c r="AS259" s="1">
        <v>0.15930316183772172</v>
      </c>
      <c r="AT259" t="s">
        <v>308</v>
      </c>
    </row>
    <row r="260" spans="1:46">
      <c r="A260" t="s">
        <v>51</v>
      </c>
      <c r="B260">
        <v>38874491</v>
      </c>
      <c r="C260">
        <v>38874649</v>
      </c>
      <c r="D260">
        <v>158</v>
      </c>
      <c r="E260" t="s">
        <v>268</v>
      </c>
      <c r="F260" t="s">
        <v>224</v>
      </c>
      <c r="G260" s="1">
        <v>0.47399999999999998</v>
      </c>
      <c r="H260" s="1">
        <v>0.60699999999999998</v>
      </c>
      <c r="I260" s="1">
        <v>0.61699999999999999</v>
      </c>
      <c r="J260" s="1">
        <v>0.32200000000000001</v>
      </c>
      <c r="K260" s="1">
        <v>0.48499999999999999</v>
      </c>
      <c r="AQ260">
        <v>5</v>
      </c>
      <c r="AR260" s="1">
        <v>0.501</v>
      </c>
      <c r="AS260" s="1">
        <v>0.10744114668040379</v>
      </c>
      <c r="AT260" t="s">
        <v>308</v>
      </c>
    </row>
    <row r="261" spans="1:46">
      <c r="A261" t="s">
        <v>54</v>
      </c>
      <c r="B261">
        <v>17637870</v>
      </c>
      <c r="C261">
        <v>17638971</v>
      </c>
      <c r="D261">
        <v>1101</v>
      </c>
      <c r="E261" t="s">
        <v>93</v>
      </c>
      <c r="F261" t="s">
        <v>7</v>
      </c>
      <c r="G261" s="1">
        <v>0.48299999999999998</v>
      </c>
      <c r="H261" s="1">
        <v>0.55500000000000005</v>
      </c>
      <c r="I261" s="1">
        <v>0.42699999999999999</v>
      </c>
      <c r="J261" s="1">
        <v>0.40899999999999997</v>
      </c>
      <c r="K261" s="1">
        <v>0.496</v>
      </c>
      <c r="L261" s="1">
        <v>0.56999999999999995</v>
      </c>
      <c r="M261" s="1">
        <v>0.45700000000000002</v>
      </c>
      <c r="N261" s="1">
        <v>0.42299999999999999</v>
      </c>
      <c r="O261" s="1">
        <v>0.62</v>
      </c>
      <c r="P261" s="1">
        <v>0.40200000000000002</v>
      </c>
      <c r="Q261" s="1">
        <v>0.53900000000000003</v>
      </c>
      <c r="R261" s="1">
        <v>0.42899999999999999</v>
      </c>
      <c r="S261" s="1">
        <v>0.65400000000000003</v>
      </c>
      <c r="T261" s="1">
        <v>0.443</v>
      </c>
      <c r="U261" s="1">
        <v>0.58899999999999997</v>
      </c>
      <c r="V261" s="1">
        <v>0.46800000000000003</v>
      </c>
      <c r="AQ261">
        <v>16</v>
      </c>
      <c r="AR261" s="1">
        <v>0.49774999999999991</v>
      </c>
      <c r="AS261" s="1">
        <v>7.7464911411555176E-2</v>
      </c>
      <c r="AT261" t="s">
        <v>308</v>
      </c>
    </row>
    <row r="262" spans="1:46">
      <c r="A262" t="s">
        <v>20</v>
      </c>
      <c r="B262">
        <v>90129166</v>
      </c>
      <c r="C262">
        <v>90129715</v>
      </c>
      <c r="D262">
        <v>549</v>
      </c>
      <c r="E262" t="s">
        <v>154</v>
      </c>
      <c r="F262" t="s">
        <v>98</v>
      </c>
      <c r="G262" s="1">
        <v>0.48959062199999998</v>
      </c>
      <c r="H262" s="1">
        <v>0.49332979799999999</v>
      </c>
      <c r="I262" s="1">
        <v>0.44602593099999999</v>
      </c>
      <c r="J262" s="1">
        <v>0.54633168799999998</v>
      </c>
      <c r="AQ262">
        <v>4</v>
      </c>
      <c r="AR262" s="1">
        <v>0.49381950975</v>
      </c>
      <c r="AS262" s="1">
        <v>3.5566410922007623E-2</v>
      </c>
      <c r="AT262" t="s">
        <v>308</v>
      </c>
    </row>
    <row r="263" spans="1:46">
      <c r="A263" t="s">
        <v>20</v>
      </c>
      <c r="B263">
        <v>69362498</v>
      </c>
      <c r="C263">
        <v>69363047</v>
      </c>
      <c r="D263">
        <v>549</v>
      </c>
      <c r="E263" t="s">
        <v>174</v>
      </c>
      <c r="F263" t="s">
        <v>162</v>
      </c>
      <c r="G263" s="1">
        <v>0.52725548700000002</v>
      </c>
      <c r="H263" s="1">
        <v>0.55171106000000003</v>
      </c>
      <c r="I263" s="1">
        <v>0.46644966599999999</v>
      </c>
      <c r="J263" s="1">
        <v>0.42832165500000002</v>
      </c>
      <c r="AQ263">
        <v>4</v>
      </c>
      <c r="AR263" s="1">
        <v>0.49343446699999999</v>
      </c>
      <c r="AS263" s="1">
        <v>4.8754180479947042E-2</v>
      </c>
      <c r="AT263" t="s">
        <v>308</v>
      </c>
    </row>
    <row r="264" spans="1:46">
      <c r="A264" t="s">
        <v>22</v>
      </c>
      <c r="B264">
        <v>78122914</v>
      </c>
      <c r="C264">
        <v>78123561</v>
      </c>
      <c r="D264">
        <v>647</v>
      </c>
      <c r="E264" t="s">
        <v>91</v>
      </c>
      <c r="F264" t="s">
        <v>7</v>
      </c>
      <c r="G264" s="1">
        <v>0.70799999999999996</v>
      </c>
      <c r="H264" s="1">
        <v>0.56599999999999995</v>
      </c>
      <c r="I264" s="1">
        <v>0.379</v>
      </c>
      <c r="J264" s="1">
        <v>0.43099999999999999</v>
      </c>
      <c r="K264" s="1">
        <v>0.72599999999999998</v>
      </c>
      <c r="L264" s="1">
        <v>0.57699999999999996</v>
      </c>
      <c r="M264" s="1">
        <v>0.38600000000000001</v>
      </c>
      <c r="N264" s="1">
        <v>0.44</v>
      </c>
      <c r="O264" s="1">
        <v>0.46800000000000003</v>
      </c>
      <c r="P264" s="1">
        <v>0.51500000000000001</v>
      </c>
      <c r="Q264" s="1">
        <v>0.53300000000000003</v>
      </c>
      <c r="R264" s="1">
        <v>0.308</v>
      </c>
      <c r="S264" s="1">
        <v>0.46800000000000003</v>
      </c>
      <c r="T264" s="1">
        <v>0.51300000000000001</v>
      </c>
      <c r="U264" s="1">
        <v>0.53100000000000003</v>
      </c>
      <c r="V264" s="1">
        <v>0.30299999999999999</v>
      </c>
      <c r="AQ264">
        <v>16</v>
      </c>
      <c r="AR264" s="1">
        <v>0.49074999999999996</v>
      </c>
      <c r="AS264" s="1">
        <v>0.11710545461249867</v>
      </c>
      <c r="AT264" t="s">
        <v>308</v>
      </c>
    </row>
    <row r="265" spans="1:46">
      <c r="A265" t="s">
        <v>33</v>
      </c>
      <c r="B265">
        <v>121433123</v>
      </c>
      <c r="C265">
        <v>121433958</v>
      </c>
      <c r="D265">
        <v>835</v>
      </c>
      <c r="E265" t="s">
        <v>92</v>
      </c>
      <c r="F265" t="s">
        <v>7</v>
      </c>
      <c r="G265" s="1">
        <v>0.46300000000000002</v>
      </c>
      <c r="H265" s="1">
        <v>0.48199999999999998</v>
      </c>
      <c r="I265" s="1">
        <v>0.70199999999999996</v>
      </c>
      <c r="J265" s="1">
        <v>0.52500000000000002</v>
      </c>
      <c r="K265" s="1">
        <v>0.46800000000000003</v>
      </c>
      <c r="L265" s="1">
        <v>0.47499999999999998</v>
      </c>
      <c r="M265" s="1">
        <v>0.69699999999999995</v>
      </c>
      <c r="N265" s="1">
        <v>0.51500000000000001</v>
      </c>
      <c r="O265" s="1">
        <v>0.29899999999999999</v>
      </c>
      <c r="P265" s="1">
        <v>0.36599999999999999</v>
      </c>
      <c r="Q265" s="1">
        <v>0.48199999999999998</v>
      </c>
      <c r="R265" s="1">
        <v>0.51900000000000002</v>
      </c>
      <c r="S265" s="1">
        <v>0.312</v>
      </c>
      <c r="T265" s="1">
        <v>0.39300000000000002</v>
      </c>
      <c r="U265" s="1">
        <v>0.505</v>
      </c>
      <c r="V265" s="1">
        <v>0.53100000000000003</v>
      </c>
      <c r="AQ265">
        <v>16</v>
      </c>
      <c r="AR265" s="1">
        <v>0.483375</v>
      </c>
      <c r="AS265" s="1">
        <v>0.10787833135064699</v>
      </c>
      <c r="AT265" t="s">
        <v>308</v>
      </c>
    </row>
    <row r="266" spans="1:46">
      <c r="A266" t="s">
        <v>20</v>
      </c>
      <c r="B266">
        <v>123986234</v>
      </c>
      <c r="C266">
        <v>123986783</v>
      </c>
      <c r="D266">
        <v>549</v>
      </c>
      <c r="E266" t="s">
        <v>220</v>
      </c>
      <c r="F266" t="s">
        <v>162</v>
      </c>
      <c r="G266" s="1">
        <v>0.63349658399999997</v>
      </c>
      <c r="H266" s="1">
        <v>0.41681154999999998</v>
      </c>
      <c r="I266" s="1">
        <v>0.77553699799999998</v>
      </c>
      <c r="J266" s="1">
        <v>0.31357742799999999</v>
      </c>
      <c r="K266" s="1">
        <v>0.57808637500000004</v>
      </c>
      <c r="L266" s="1">
        <v>0.56664727800000003</v>
      </c>
      <c r="M266" s="1">
        <v>0.47157190599999999</v>
      </c>
      <c r="N266" s="1">
        <v>0.46745189300000001</v>
      </c>
      <c r="O266" s="1">
        <v>0.40199214799999999</v>
      </c>
      <c r="P266" s="1">
        <v>0.39852648899999998</v>
      </c>
      <c r="Q266" s="1">
        <v>0.28907954000000002</v>
      </c>
      <c r="R266" s="1">
        <v>0.28784353600000001</v>
      </c>
      <c r="AQ266">
        <v>12</v>
      </c>
      <c r="AR266" s="1">
        <v>0.46671847708333331</v>
      </c>
      <c r="AS266" s="1">
        <v>0.14257478947740318</v>
      </c>
      <c r="AT266" t="s">
        <v>308</v>
      </c>
    </row>
    <row r="267" spans="1:46">
      <c r="A267" t="s">
        <v>8</v>
      </c>
      <c r="B267">
        <v>133824980</v>
      </c>
      <c r="C267">
        <v>133826344</v>
      </c>
      <c r="D267">
        <v>1364</v>
      </c>
      <c r="E267" t="s">
        <v>94</v>
      </c>
      <c r="F267" t="s">
        <v>7</v>
      </c>
      <c r="G267" s="1">
        <v>0.26700000000000002</v>
      </c>
      <c r="H267" s="1">
        <v>0.42</v>
      </c>
      <c r="I267" s="1">
        <v>0.42499999999999999</v>
      </c>
      <c r="J267" s="1">
        <v>0.28399999999999997</v>
      </c>
      <c r="K267" s="1">
        <v>0.27700000000000002</v>
      </c>
      <c r="L267" s="1">
        <v>0.41899999999999998</v>
      </c>
      <c r="M267" s="1">
        <v>0.439</v>
      </c>
      <c r="N267" s="1">
        <v>0.28599999999999998</v>
      </c>
      <c r="O267" s="1">
        <v>0.46100000000000002</v>
      </c>
      <c r="P267" s="1">
        <v>1.1220000000000001</v>
      </c>
      <c r="Q267" s="1">
        <v>0.34899999999999998</v>
      </c>
      <c r="R267" s="1">
        <v>0.29099999999999998</v>
      </c>
      <c r="S267" s="1">
        <v>0.498</v>
      </c>
      <c r="T267" s="1">
        <v>1.204</v>
      </c>
      <c r="U267" s="1">
        <v>0.36799999999999999</v>
      </c>
      <c r="V267" s="1">
        <v>0.312</v>
      </c>
      <c r="AQ267">
        <v>16</v>
      </c>
      <c r="AR267" s="1">
        <v>0.46387500000000009</v>
      </c>
      <c r="AS267" s="1">
        <v>0.27399495319257239</v>
      </c>
      <c r="AT267" t="s">
        <v>308</v>
      </c>
    </row>
    <row r="268" spans="1:46">
      <c r="A268" t="s">
        <v>20</v>
      </c>
      <c r="B268">
        <v>126396697</v>
      </c>
      <c r="C268">
        <v>126397346</v>
      </c>
      <c r="D268">
        <v>649</v>
      </c>
      <c r="E268" t="s">
        <v>155</v>
      </c>
      <c r="F268" t="s">
        <v>98</v>
      </c>
      <c r="G268" s="1">
        <v>0.45936202700000001</v>
      </c>
      <c r="H268" s="1">
        <v>0.44291625899999998</v>
      </c>
      <c r="I268" s="1">
        <v>0.45555044700000002</v>
      </c>
      <c r="J268" s="1">
        <v>0.44931331600000002</v>
      </c>
      <c r="K268" s="1">
        <v>0.58687670300000006</v>
      </c>
      <c r="L268" s="1">
        <v>0.58935556300000003</v>
      </c>
      <c r="M268" s="1">
        <v>0.43579953199999999</v>
      </c>
      <c r="N268" s="1">
        <v>0.44283629499999999</v>
      </c>
      <c r="O268" s="1">
        <v>0.49831938199999998</v>
      </c>
      <c r="P268" s="1">
        <v>0.43254494999999998</v>
      </c>
      <c r="Q268" s="1">
        <v>0.44015123900000003</v>
      </c>
      <c r="R268" s="1">
        <v>0.43123457999999998</v>
      </c>
      <c r="S268" s="1">
        <v>0.264428573</v>
      </c>
      <c r="T268" s="1">
        <v>0.28439124100000002</v>
      </c>
      <c r="U268" s="1">
        <v>0.33730766699999998</v>
      </c>
      <c r="AQ268">
        <v>15</v>
      </c>
      <c r="AR268" s="1">
        <v>0.43669251826666666</v>
      </c>
      <c r="AS268" s="1">
        <v>8.7014215170976059E-2</v>
      </c>
      <c r="AT268" t="s">
        <v>308</v>
      </c>
    </row>
    <row r="269" spans="1:46">
      <c r="A269" t="s">
        <v>20</v>
      </c>
      <c r="B269">
        <v>81828352</v>
      </c>
      <c r="C269">
        <v>81828901</v>
      </c>
      <c r="D269">
        <v>549</v>
      </c>
      <c r="E269" t="s">
        <v>158</v>
      </c>
      <c r="F269" t="s">
        <v>98</v>
      </c>
      <c r="G269" s="1">
        <v>0.33529234000000002</v>
      </c>
      <c r="H269" s="1">
        <v>0.33408335300000003</v>
      </c>
      <c r="I269" s="1">
        <v>0.31514256000000002</v>
      </c>
      <c r="J269" s="1">
        <v>0.31212009299999999</v>
      </c>
      <c r="K269" s="1">
        <v>0.312455922</v>
      </c>
      <c r="L269" s="1">
        <v>0.31487389599999999</v>
      </c>
      <c r="M269" s="1">
        <v>0.32947129200000003</v>
      </c>
      <c r="N269" s="1">
        <v>0.32774736700000001</v>
      </c>
      <c r="O269" s="1">
        <v>0.58894908499999998</v>
      </c>
      <c r="P269" s="1">
        <v>0.58330589200000005</v>
      </c>
      <c r="Q269" s="1">
        <v>0.51944443200000001</v>
      </c>
      <c r="R269" s="1">
        <v>0.52350428299999996</v>
      </c>
      <c r="S269" s="1">
        <v>0.58532228500000005</v>
      </c>
      <c r="T269" s="1">
        <v>0.57888065399999999</v>
      </c>
      <c r="U269" s="1">
        <v>0.58882728900000003</v>
      </c>
      <c r="AQ269">
        <v>15</v>
      </c>
      <c r="AR269" s="1">
        <v>0.4366280495333334</v>
      </c>
      <c r="AS269" s="1">
        <v>0.12362798205074342</v>
      </c>
      <c r="AT269" t="s">
        <v>308</v>
      </c>
    </row>
    <row r="270" spans="1:46">
      <c r="A270" t="s">
        <v>20</v>
      </c>
      <c r="B270">
        <v>92399295</v>
      </c>
      <c r="C270">
        <v>92399894</v>
      </c>
      <c r="D270">
        <v>599</v>
      </c>
      <c r="E270" t="s">
        <v>194</v>
      </c>
      <c r="F270" t="s">
        <v>162</v>
      </c>
      <c r="G270" s="1">
        <v>0.34236715099999998</v>
      </c>
      <c r="H270" s="1">
        <v>0.34487467999999999</v>
      </c>
      <c r="I270" s="1">
        <v>0.26308896100000001</v>
      </c>
      <c r="J270" s="1">
        <v>0.27152947999999999</v>
      </c>
      <c r="K270" s="1">
        <v>0.291052378</v>
      </c>
      <c r="L270" s="1">
        <v>0.28605971099999999</v>
      </c>
      <c r="M270" s="1">
        <v>0.24726018999999999</v>
      </c>
      <c r="N270" s="1">
        <v>0.241774972</v>
      </c>
      <c r="O270" s="1">
        <v>0.53966249099999997</v>
      </c>
      <c r="P270" s="1">
        <v>0.56044892899999998</v>
      </c>
      <c r="Q270" s="1">
        <v>0.661525692</v>
      </c>
      <c r="R270" s="1">
        <v>0.65496226599999996</v>
      </c>
      <c r="S270" s="1">
        <v>0.53706418600000005</v>
      </c>
      <c r="T270" s="1">
        <v>0.52240812299999995</v>
      </c>
      <c r="U270" s="1">
        <v>0.60831457499999997</v>
      </c>
      <c r="AQ270">
        <v>15</v>
      </c>
      <c r="AR270" s="1">
        <v>0.42482625233333332</v>
      </c>
      <c r="AS270" s="1">
        <v>0.155219696076834</v>
      </c>
      <c r="AT270" t="s">
        <v>308</v>
      </c>
    </row>
    <row r="271" spans="1:46">
      <c r="A271" t="s">
        <v>8</v>
      </c>
      <c r="B271">
        <v>155039094</v>
      </c>
      <c r="C271">
        <v>155039712</v>
      </c>
      <c r="D271">
        <v>618</v>
      </c>
      <c r="E271" t="s">
        <v>95</v>
      </c>
      <c r="F271" t="s">
        <v>7</v>
      </c>
      <c r="G271" s="1">
        <v>0.747</v>
      </c>
      <c r="H271" s="1">
        <v>0.755</v>
      </c>
      <c r="I271" s="1">
        <v>0.30399999999999999</v>
      </c>
      <c r="J271" s="1">
        <v>0.13500000000000001</v>
      </c>
      <c r="K271" s="1">
        <v>0.26300000000000001</v>
      </c>
      <c r="L271" s="1">
        <v>0.187</v>
      </c>
      <c r="M271" s="1">
        <v>0.46800000000000003</v>
      </c>
      <c r="N271" s="1">
        <v>0.34599999999999997</v>
      </c>
      <c r="O271" s="1">
        <v>0.52</v>
      </c>
      <c r="P271" s="1">
        <v>0.28299999999999997</v>
      </c>
      <c r="Q271" s="1">
        <v>0.25900000000000001</v>
      </c>
      <c r="R271" s="1">
        <v>0.19700000000000001</v>
      </c>
      <c r="S271" s="1">
        <v>0.23</v>
      </c>
      <c r="T271" s="1">
        <v>0.29099999999999998</v>
      </c>
      <c r="U271" s="1">
        <v>0.30099999999999999</v>
      </c>
      <c r="V271" s="1">
        <v>0.27900000000000003</v>
      </c>
      <c r="W271" s="1">
        <v>0.60899999999999999</v>
      </c>
      <c r="X271" s="1">
        <v>0.47699999999999998</v>
      </c>
      <c r="Y271" s="1">
        <v>0.69099999999999995</v>
      </c>
      <c r="Z271" s="1">
        <v>0.40899999999999997</v>
      </c>
      <c r="AA271" s="1">
        <v>0.64700000000000002</v>
      </c>
      <c r="AB271" s="1">
        <v>0.501</v>
      </c>
      <c r="AC271" s="1">
        <v>0.64600000000000002</v>
      </c>
      <c r="AD271" s="1">
        <v>0.41899999999999998</v>
      </c>
      <c r="AQ271">
        <v>24</v>
      </c>
      <c r="AR271" s="1">
        <v>0.41516666666666674</v>
      </c>
      <c r="AS271" s="1">
        <v>0.18403954888978483</v>
      </c>
      <c r="AT271" t="s">
        <v>308</v>
      </c>
    </row>
    <row r="272" spans="1:46">
      <c r="A272" t="s">
        <v>20</v>
      </c>
      <c r="B272">
        <v>76990537</v>
      </c>
      <c r="C272">
        <v>76991363</v>
      </c>
      <c r="D272">
        <v>826</v>
      </c>
      <c r="E272" t="s">
        <v>281</v>
      </c>
      <c r="F272" t="s">
        <v>277</v>
      </c>
      <c r="G272" s="1">
        <v>0.40316244200000001</v>
      </c>
      <c r="H272" s="1">
        <v>0.43602575599999999</v>
      </c>
      <c r="I272" s="1">
        <v>0.43126579199999998</v>
      </c>
      <c r="J272" s="1">
        <v>0.47241013900000001</v>
      </c>
      <c r="K272" s="1">
        <v>0.47417067400000001</v>
      </c>
      <c r="L272" s="1">
        <v>0.46099926600000002</v>
      </c>
      <c r="M272" s="1">
        <v>0.41131306499999998</v>
      </c>
      <c r="N272" s="1">
        <v>0.41337231699999999</v>
      </c>
      <c r="O272" s="1">
        <v>0.35235487500000001</v>
      </c>
      <c r="P272" s="1">
        <v>0.38251072699999999</v>
      </c>
      <c r="Q272" s="1">
        <v>0.34895172099999999</v>
      </c>
      <c r="R272" s="1">
        <v>0.444988149</v>
      </c>
      <c r="S272" s="1">
        <v>0.38652661700000002</v>
      </c>
      <c r="T272" s="1">
        <v>0.38081595800000001</v>
      </c>
      <c r="U272" s="1">
        <v>0.38144491600000002</v>
      </c>
      <c r="AQ272">
        <v>15</v>
      </c>
      <c r="AR272" s="1">
        <v>0.41202082760000003</v>
      </c>
      <c r="AS272" s="1">
        <v>3.914909697718464E-2</v>
      </c>
      <c r="AT272" t="s">
        <v>308</v>
      </c>
    </row>
    <row r="273" spans="1:46">
      <c r="A273" t="s">
        <v>20</v>
      </c>
      <c r="B273">
        <v>126126469</v>
      </c>
      <c r="C273">
        <v>126127018</v>
      </c>
      <c r="D273">
        <v>549</v>
      </c>
      <c r="E273" t="s">
        <v>156</v>
      </c>
      <c r="F273" t="s">
        <v>98</v>
      </c>
      <c r="G273" s="1">
        <v>0.21496912300000001</v>
      </c>
      <c r="H273" s="1">
        <v>0.22204679699999999</v>
      </c>
      <c r="I273" s="1">
        <v>0.42970818700000002</v>
      </c>
      <c r="J273" s="1">
        <v>0.42133136100000002</v>
      </c>
      <c r="K273" s="1">
        <v>0.41418602199999999</v>
      </c>
      <c r="L273" s="1">
        <v>0.40691888900000001</v>
      </c>
      <c r="M273" s="1">
        <v>0.57828520900000002</v>
      </c>
      <c r="N273" s="1">
        <v>0.58162782000000002</v>
      </c>
      <c r="AQ273">
        <v>8</v>
      </c>
      <c r="AR273" s="1">
        <v>0.40863417600000002</v>
      </c>
      <c r="AS273" s="1">
        <v>0.12829086788817079</v>
      </c>
      <c r="AT273" t="s">
        <v>308</v>
      </c>
    </row>
    <row r="274" spans="1:46">
      <c r="A274" t="s">
        <v>51</v>
      </c>
      <c r="B274">
        <v>38666599</v>
      </c>
      <c r="C274">
        <v>38666977</v>
      </c>
      <c r="D274">
        <v>378</v>
      </c>
      <c r="E274" t="s">
        <v>305</v>
      </c>
      <c r="F274" t="s">
        <v>288</v>
      </c>
      <c r="G274" s="1">
        <v>0.38091235906114196</v>
      </c>
      <c r="H274" s="1">
        <v>0.36615309534778884</v>
      </c>
      <c r="I274" s="1">
        <v>0.39305092777849793</v>
      </c>
      <c r="J274" s="1">
        <v>0.44041538802821867</v>
      </c>
      <c r="K274" s="1">
        <v>0.41219481217896675</v>
      </c>
      <c r="AQ274">
        <v>5</v>
      </c>
      <c r="AR274" s="1">
        <v>0.39854531647892283</v>
      </c>
      <c r="AS274" s="1">
        <v>2.580611210045242E-2</v>
      </c>
      <c r="AT274" t="s">
        <v>308</v>
      </c>
    </row>
    <row r="275" spans="1:46">
      <c r="A275" t="s">
        <v>20</v>
      </c>
      <c r="B275">
        <v>69707316</v>
      </c>
      <c r="C275">
        <v>69707865</v>
      </c>
      <c r="D275">
        <v>549</v>
      </c>
      <c r="E275" t="s">
        <v>175</v>
      </c>
      <c r="F275" t="s">
        <v>162</v>
      </c>
      <c r="G275" s="1">
        <v>0.43917167000000001</v>
      </c>
      <c r="H275" s="1">
        <v>0.43653418100000002</v>
      </c>
      <c r="I275" s="1">
        <v>0.38701681199999999</v>
      </c>
      <c r="J275" s="1">
        <v>0.362724149</v>
      </c>
      <c r="K275" s="1">
        <v>0.41432374700000002</v>
      </c>
      <c r="L275" s="1">
        <v>0.414006455</v>
      </c>
      <c r="M275" s="1">
        <v>0.38939650100000001</v>
      </c>
      <c r="N275" s="1">
        <v>0.39094329900000002</v>
      </c>
      <c r="O275" s="1">
        <v>0.302469129</v>
      </c>
      <c r="P275" s="1">
        <v>0.30353328800000001</v>
      </c>
      <c r="Q275" s="1">
        <v>0.273750944</v>
      </c>
      <c r="R275" s="1">
        <v>0.30871925500000003</v>
      </c>
      <c r="AQ275">
        <v>12</v>
      </c>
      <c r="AR275" s="1">
        <v>0.36854911916666661</v>
      </c>
      <c r="AS275" s="1">
        <v>5.4956215824225704E-2</v>
      </c>
      <c r="AT275" t="s">
        <v>308</v>
      </c>
    </row>
    <row r="276" spans="1:46">
      <c r="A276" t="s">
        <v>20</v>
      </c>
      <c r="B276">
        <v>73056302</v>
      </c>
      <c r="C276">
        <v>73056901</v>
      </c>
      <c r="D276">
        <v>599</v>
      </c>
      <c r="E276" t="s">
        <v>187</v>
      </c>
      <c r="F276" t="s">
        <v>162</v>
      </c>
      <c r="G276" s="1">
        <v>0.43851088399999999</v>
      </c>
      <c r="H276" s="1">
        <v>0.83313863799999999</v>
      </c>
      <c r="I276" s="1">
        <v>0.27219021799999998</v>
      </c>
      <c r="J276" s="1">
        <v>0.21659869000000001</v>
      </c>
      <c r="K276" s="1">
        <v>0.204903643</v>
      </c>
      <c r="L276" s="1">
        <v>0.20603843599999999</v>
      </c>
      <c r="M276" s="1">
        <v>0.211538847</v>
      </c>
      <c r="N276" s="1">
        <v>0.21193936199999999</v>
      </c>
      <c r="O276" s="1">
        <v>0.48543793000000002</v>
      </c>
      <c r="P276" s="1">
        <v>0.88792913500000004</v>
      </c>
      <c r="Q276" s="1">
        <v>0.25781171800000002</v>
      </c>
      <c r="R276" s="1">
        <v>0.21687905099999999</v>
      </c>
      <c r="S276" s="1">
        <v>0.32918354999999999</v>
      </c>
      <c r="T276" s="1">
        <v>0.34557797699999998</v>
      </c>
      <c r="U276" s="1">
        <v>0.35480318</v>
      </c>
      <c r="AQ276">
        <v>15</v>
      </c>
      <c r="AR276" s="1">
        <v>0.36483208393333333</v>
      </c>
      <c r="AS276" s="1">
        <v>0.21232438224769271</v>
      </c>
      <c r="AT276" t="s">
        <v>308</v>
      </c>
    </row>
    <row r="277" spans="1:46">
      <c r="A277" t="s">
        <v>20</v>
      </c>
      <c r="B277">
        <v>126348074</v>
      </c>
      <c r="C277">
        <v>126348673</v>
      </c>
      <c r="D277">
        <v>599</v>
      </c>
      <c r="E277" t="s">
        <v>157</v>
      </c>
      <c r="F277" t="s">
        <v>98</v>
      </c>
      <c r="G277" s="1">
        <v>0.34483023099999999</v>
      </c>
      <c r="H277" s="1">
        <v>0.33565496700000003</v>
      </c>
      <c r="I277" s="1">
        <v>0.41260268</v>
      </c>
      <c r="J277" s="1">
        <v>0.424701037</v>
      </c>
      <c r="K277" s="1">
        <v>0.34576399600000002</v>
      </c>
      <c r="L277" s="1">
        <v>0.35005390600000003</v>
      </c>
      <c r="M277" s="1">
        <v>0.30680295699999999</v>
      </c>
      <c r="N277" s="1">
        <v>0.30097030400000002</v>
      </c>
      <c r="AQ277">
        <v>8</v>
      </c>
      <c r="AR277" s="1">
        <v>0.35267250974999997</v>
      </c>
      <c r="AS277" s="1">
        <v>4.1777013323675831E-2</v>
      </c>
      <c r="AT277" t="s">
        <v>308</v>
      </c>
    </row>
    <row r="278" spans="1:46">
      <c r="A278" t="s">
        <v>20</v>
      </c>
      <c r="B278">
        <v>103827722</v>
      </c>
      <c r="C278">
        <v>103828271</v>
      </c>
      <c r="D278">
        <v>549</v>
      </c>
      <c r="E278" t="s">
        <v>159</v>
      </c>
      <c r="F278" t="s">
        <v>98</v>
      </c>
      <c r="G278" s="1">
        <v>0.37</v>
      </c>
      <c r="H278" s="1">
        <v>0.36</v>
      </c>
      <c r="I278" s="1">
        <v>0.4</v>
      </c>
      <c r="J278" s="1">
        <v>0.4</v>
      </c>
      <c r="K278" s="1">
        <v>0.42</v>
      </c>
      <c r="L278" s="1">
        <v>0.42</v>
      </c>
      <c r="M278" s="1">
        <v>0.47</v>
      </c>
      <c r="N278" s="1">
        <v>0.5</v>
      </c>
      <c r="O278" s="1">
        <v>0.21</v>
      </c>
      <c r="P278" s="1">
        <v>0.24</v>
      </c>
      <c r="Q278" s="1">
        <v>0.26</v>
      </c>
      <c r="R278" s="1">
        <v>0.28000000000000003</v>
      </c>
      <c r="S278" s="1">
        <v>0.21</v>
      </c>
      <c r="T278" s="1">
        <v>0.21</v>
      </c>
      <c r="U278" s="1">
        <v>0.14000000000000001</v>
      </c>
      <c r="V278" s="1">
        <v>0.16</v>
      </c>
      <c r="AQ278">
        <v>16</v>
      </c>
      <c r="AR278" s="1">
        <v>0.31562499999999999</v>
      </c>
      <c r="AS278" s="1">
        <v>0.11107254104863201</v>
      </c>
      <c r="AT278" t="s">
        <v>308</v>
      </c>
    </row>
    <row r="279" spans="1:46">
      <c r="A279" t="s">
        <v>24</v>
      </c>
      <c r="B279">
        <v>110668412</v>
      </c>
      <c r="C279">
        <v>110669188</v>
      </c>
      <c r="D279">
        <v>776</v>
      </c>
      <c r="E279" t="s">
        <v>96</v>
      </c>
      <c r="F279" t="s">
        <v>7</v>
      </c>
      <c r="G279" s="1">
        <v>0.34200000000000003</v>
      </c>
      <c r="H279" s="1">
        <v>0.51100000000000001</v>
      </c>
      <c r="I279" s="1">
        <v>0.34699999999999998</v>
      </c>
      <c r="J279" s="1">
        <v>0.499</v>
      </c>
      <c r="K279" s="1">
        <v>0.33600000000000002</v>
      </c>
      <c r="L279" s="1">
        <v>0.49099999999999999</v>
      </c>
      <c r="M279" s="1">
        <v>0.34100000000000003</v>
      </c>
      <c r="N279" s="1">
        <v>0.504</v>
      </c>
      <c r="O279" s="1">
        <v>0.152</v>
      </c>
      <c r="P279" s="1">
        <v>0.16500000000000001</v>
      </c>
      <c r="Q279" s="1">
        <v>0.182</v>
      </c>
      <c r="R279" s="1">
        <v>0.125</v>
      </c>
      <c r="S279" s="1">
        <v>0.155</v>
      </c>
      <c r="T279" s="1">
        <v>0.16200000000000001</v>
      </c>
      <c r="U279" s="1">
        <v>0.183</v>
      </c>
      <c r="V279" s="1">
        <v>0.126</v>
      </c>
      <c r="AQ279">
        <v>16</v>
      </c>
      <c r="AR279" s="1">
        <v>0.28881250000000003</v>
      </c>
      <c r="AS279" s="1">
        <v>0.14488755068586809</v>
      </c>
      <c r="AT279" t="s">
        <v>308</v>
      </c>
    </row>
    <row r="280" spans="1:46">
      <c r="A280" t="s">
        <v>20</v>
      </c>
      <c r="B280">
        <v>128672194</v>
      </c>
      <c r="C280">
        <v>128672743</v>
      </c>
      <c r="D280">
        <v>549</v>
      </c>
      <c r="E280" t="s">
        <v>161</v>
      </c>
      <c r="F280" t="s">
        <v>98</v>
      </c>
      <c r="G280" s="1">
        <v>0.21</v>
      </c>
      <c r="H280" s="1">
        <v>0.22</v>
      </c>
      <c r="I280" s="1">
        <v>0.23</v>
      </c>
      <c r="J280" s="1">
        <v>0.25</v>
      </c>
      <c r="K280" s="1">
        <v>0.28000000000000003</v>
      </c>
      <c r="L280" s="1">
        <v>0.27</v>
      </c>
      <c r="M280" s="1">
        <v>0.33</v>
      </c>
      <c r="N280" s="1">
        <v>0.3</v>
      </c>
      <c r="O280" s="1">
        <v>0.03</v>
      </c>
      <c r="P280" s="1">
        <v>0.03</v>
      </c>
      <c r="Q280" s="1">
        <v>0.06</v>
      </c>
      <c r="R280" s="1">
        <v>0.06</v>
      </c>
      <c r="S280" s="1">
        <v>0.11</v>
      </c>
      <c r="T280" s="1">
        <v>0.44</v>
      </c>
      <c r="U280" s="1">
        <v>0.09</v>
      </c>
      <c r="V280" s="1">
        <v>0.39</v>
      </c>
      <c r="W280" s="1">
        <v>0.38</v>
      </c>
      <c r="X280" s="1">
        <v>0.47</v>
      </c>
      <c r="Y280" s="1">
        <v>0.47</v>
      </c>
      <c r="Z280" s="1">
        <v>0.32</v>
      </c>
      <c r="AA280" s="1">
        <v>0.31</v>
      </c>
      <c r="AB280" s="1">
        <v>0.38</v>
      </c>
      <c r="AC280" s="1">
        <v>0.39</v>
      </c>
      <c r="AQ280">
        <v>23</v>
      </c>
      <c r="AR280" s="1">
        <v>0.26173913043478253</v>
      </c>
      <c r="AS280" s="1">
        <v>0.1380816448436292</v>
      </c>
      <c r="AT280" t="s">
        <v>308</v>
      </c>
    </row>
    <row r="281" spans="1:46">
      <c r="A281" t="s">
        <v>40</v>
      </c>
      <c r="B281">
        <v>35336141</v>
      </c>
      <c r="C281">
        <v>35336754</v>
      </c>
      <c r="D281">
        <v>613</v>
      </c>
      <c r="E281" t="s">
        <v>97</v>
      </c>
      <c r="F281" t="s">
        <v>7</v>
      </c>
      <c r="G281" s="1">
        <v>0.22600000000000001</v>
      </c>
      <c r="H281" s="1">
        <v>0.193</v>
      </c>
      <c r="I281" s="1">
        <v>0.29499999999999998</v>
      </c>
      <c r="J281" s="1">
        <v>0.248</v>
      </c>
      <c r="K281" s="1">
        <v>0.23400000000000001</v>
      </c>
      <c r="L281" s="1">
        <v>0.19600000000000001</v>
      </c>
      <c r="M281" s="1">
        <v>0.30199999999999999</v>
      </c>
      <c r="N281" s="1">
        <v>0.247</v>
      </c>
      <c r="O281" s="1">
        <v>0.14799999999999999</v>
      </c>
      <c r="P281" s="1">
        <v>0.221</v>
      </c>
      <c r="Q281" s="1">
        <v>0.222</v>
      </c>
      <c r="R281" s="1">
        <v>0.318</v>
      </c>
      <c r="S281" s="1">
        <v>0.14399999999999999</v>
      </c>
      <c r="T281" s="1">
        <v>0.216</v>
      </c>
      <c r="U281" s="1">
        <v>0.217</v>
      </c>
      <c r="V281" s="1">
        <v>0.308</v>
      </c>
      <c r="AQ281">
        <v>16</v>
      </c>
      <c r="AR281" s="1">
        <v>0.23343750000000002</v>
      </c>
      <c r="AS281" s="1">
        <v>5.0527181731717392E-2</v>
      </c>
      <c r="AT281" t="s">
        <v>308</v>
      </c>
    </row>
  </sheetData>
  <sortState ref="A1:AU281">
    <sortCondition descending="1" ref="AR1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OrgByPredCat</vt:lpstr>
      <vt:lpstr>OrgByActivity</vt:lpstr>
    </vt:vector>
  </TitlesOfParts>
  <Company>Penn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Hardison</dc:creator>
  <cp:lastModifiedBy>Ross Hardison</cp:lastModifiedBy>
  <dcterms:created xsi:type="dcterms:W3CDTF">2016-08-15T20:12:54Z</dcterms:created>
  <dcterms:modified xsi:type="dcterms:W3CDTF">2016-08-18T17:11:39Z</dcterms:modified>
</cp:coreProperties>
</file>